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uardo Aguilar\Desktop\POA PRMMCH\"/>
    </mc:Choice>
  </mc:AlternateContent>
  <bookViews>
    <workbookView xWindow="0" yWindow="0" windowWidth="20490" windowHeight="6555" firstSheet="2" activeTab="5"/>
  </bookViews>
  <sheets>
    <sheet name="Protección y control" sheetId="9" r:id="rId1"/>
    <sheet name="Manejo de Recursos" sheetId="1" r:id="rId2"/>
    <sheet name="Investigacion y Monitoreo" sheetId="5" r:id="rId3"/>
    <sheet name="Uso Público" sheetId="4" r:id="rId4"/>
    <sheet name="Programa Administracion" sheetId="8" r:id="rId5"/>
    <sheet name="Presupuesto" sheetId="3" r:id="rId6"/>
  </sheets>
  <definedNames>
    <definedName name="_xlnm.Print_Area" localSheetId="2">'Investigacion y Monitoreo'!$A$1:$AI$31</definedName>
    <definedName name="_xlnm.Print_Area" localSheetId="1">'Manejo de Recursos'!$A$1:$AI$36</definedName>
    <definedName name="_xlnm.Print_Area" localSheetId="5">Presupuesto!$A$1:$O$327</definedName>
    <definedName name="_xlnm.Print_Area" localSheetId="4">'Programa Administracion'!$A$1:$AI$19</definedName>
    <definedName name="_xlnm.Print_Area" localSheetId="0">'Protección y control'!$A$1:$AI$26</definedName>
    <definedName name="_xlnm.Print_Area" localSheetId="3">'Uso Público'!$A$1:$AI$30</definedName>
  </definedNames>
  <calcPr calcId="152511"/>
</workbook>
</file>

<file path=xl/calcChain.xml><?xml version="1.0" encoding="utf-8"?>
<calcChain xmlns="http://schemas.openxmlformats.org/spreadsheetml/2006/main">
  <c r="G176" i="3" l="1"/>
  <c r="O34" i="3" l="1"/>
  <c r="O38" i="3"/>
  <c r="O44" i="3"/>
  <c r="O48" i="3"/>
  <c r="O54" i="3"/>
  <c r="O57" i="3"/>
  <c r="O73" i="3"/>
  <c r="O81" i="3"/>
  <c r="O92" i="3"/>
  <c r="O95" i="3"/>
  <c r="O107" i="3"/>
  <c r="O114" i="3"/>
  <c r="O120" i="3"/>
  <c r="O163" i="3"/>
  <c r="O271" i="3"/>
  <c r="O281" i="3"/>
  <c r="O252" i="3"/>
  <c r="O258" i="3"/>
  <c r="O231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G171" i="3"/>
  <c r="G172" i="3"/>
  <c r="G173" i="3"/>
  <c r="G174" i="3"/>
  <c r="G175" i="3"/>
  <c r="G177" i="3"/>
  <c r="G178" i="3"/>
  <c r="G179" i="3"/>
  <c r="G180" i="3"/>
  <c r="G181" i="3"/>
  <c r="G182" i="3"/>
  <c r="G183" i="3"/>
  <c r="G184" i="3"/>
  <c r="G185" i="3"/>
  <c r="G186" i="3"/>
  <c r="G187" i="3"/>
  <c r="G170" i="3"/>
  <c r="A131" i="3"/>
  <c r="G132" i="3"/>
  <c r="K132" i="3"/>
  <c r="N132" i="3"/>
  <c r="G133" i="3"/>
  <c r="O133" i="3" s="1"/>
  <c r="K133" i="3"/>
  <c r="N133" i="3"/>
  <c r="G134" i="3"/>
  <c r="N134" i="3"/>
  <c r="G135" i="3"/>
  <c r="K135" i="3"/>
  <c r="N135" i="3"/>
  <c r="G136" i="3"/>
  <c r="O136" i="3" s="1"/>
  <c r="K136" i="3"/>
  <c r="G137" i="3"/>
  <c r="O137" i="3" s="1"/>
  <c r="K137" i="3"/>
  <c r="N137" i="3"/>
  <c r="G138" i="3"/>
  <c r="K138" i="3"/>
  <c r="N138" i="3"/>
  <c r="G139" i="3"/>
  <c r="O139" i="3" s="1"/>
  <c r="N139" i="3"/>
  <c r="G140" i="3"/>
  <c r="K140" i="3"/>
  <c r="N140" i="3"/>
  <c r="G141" i="3"/>
  <c r="K141" i="3"/>
  <c r="N141" i="3"/>
  <c r="G142" i="3"/>
  <c r="O142" i="3" s="1"/>
  <c r="K142" i="3"/>
  <c r="N142" i="3"/>
  <c r="G143" i="3"/>
  <c r="K143" i="3"/>
  <c r="N143" i="3"/>
  <c r="G144" i="3"/>
  <c r="O144" i="3" s="1"/>
  <c r="N144" i="3"/>
  <c r="G145" i="3"/>
  <c r="O145" i="3" s="1"/>
  <c r="K145" i="3"/>
  <c r="N145" i="3"/>
  <c r="G146" i="3"/>
  <c r="O146" i="3" s="1"/>
  <c r="K146" i="3"/>
  <c r="N146" i="3"/>
  <c r="G147" i="3"/>
  <c r="K147" i="3"/>
  <c r="N147" i="3"/>
  <c r="G148" i="3"/>
  <c r="K148" i="3"/>
  <c r="N148" i="3"/>
  <c r="G149" i="3"/>
  <c r="O149" i="3" s="1"/>
  <c r="K149" i="3"/>
  <c r="N149" i="3"/>
  <c r="N286" i="3"/>
  <c r="K286" i="3"/>
  <c r="G286" i="3"/>
  <c r="N285" i="3"/>
  <c r="K285" i="3"/>
  <c r="G285" i="3"/>
  <c r="O285" i="3" s="1"/>
  <c r="N284" i="3"/>
  <c r="K284" i="3"/>
  <c r="G284" i="3"/>
  <c r="O284" i="3" s="1"/>
  <c r="N283" i="3"/>
  <c r="K283" i="3"/>
  <c r="G283" i="3"/>
  <c r="O283" i="3" s="1"/>
  <c r="N282" i="3"/>
  <c r="K282" i="3"/>
  <c r="G282" i="3"/>
  <c r="N281" i="3"/>
  <c r="G281" i="3"/>
  <c r="N280" i="3"/>
  <c r="K280" i="3"/>
  <c r="G280" i="3"/>
  <c r="N279" i="3"/>
  <c r="K279" i="3"/>
  <c r="O279" i="3" s="1"/>
  <c r="G279" i="3"/>
  <c r="N278" i="3"/>
  <c r="K278" i="3"/>
  <c r="G278" i="3"/>
  <c r="O278" i="3" s="1"/>
  <c r="N277" i="3"/>
  <c r="K277" i="3"/>
  <c r="G277" i="3"/>
  <c r="O277" i="3" s="1"/>
  <c r="N276" i="3"/>
  <c r="G276" i="3"/>
  <c r="N275" i="3"/>
  <c r="K275" i="3"/>
  <c r="G275" i="3"/>
  <c r="O275" i="3" s="1"/>
  <c r="N274" i="3"/>
  <c r="K274" i="3"/>
  <c r="G274" i="3"/>
  <c r="O274" i="3" s="1"/>
  <c r="K273" i="3"/>
  <c r="O273" i="3" s="1"/>
  <c r="G273" i="3"/>
  <c r="N272" i="3"/>
  <c r="K272" i="3"/>
  <c r="G272" i="3"/>
  <c r="O272" i="3" s="1"/>
  <c r="N271" i="3"/>
  <c r="G271" i="3"/>
  <c r="N270" i="3"/>
  <c r="K270" i="3"/>
  <c r="G270" i="3"/>
  <c r="N269" i="3"/>
  <c r="K269" i="3"/>
  <c r="G269" i="3"/>
  <c r="N265" i="3"/>
  <c r="K265" i="3"/>
  <c r="G265" i="3"/>
  <c r="O265" i="3" s="1"/>
  <c r="N264" i="3"/>
  <c r="K264" i="3"/>
  <c r="G264" i="3"/>
  <c r="O264" i="3" s="1"/>
  <c r="N263" i="3"/>
  <c r="K263" i="3"/>
  <c r="O263" i="3" s="1"/>
  <c r="G263" i="3"/>
  <c r="N262" i="3"/>
  <c r="K262" i="3"/>
  <c r="G262" i="3"/>
  <c r="O262" i="3" s="1"/>
  <c r="N261" i="3"/>
  <c r="K261" i="3"/>
  <c r="G261" i="3"/>
  <c r="O261" i="3" s="1"/>
  <c r="N260" i="3"/>
  <c r="O260" i="3" s="1"/>
  <c r="G260" i="3"/>
  <c r="N259" i="3"/>
  <c r="K259" i="3"/>
  <c r="G259" i="3"/>
  <c r="N258" i="3"/>
  <c r="K258" i="3"/>
  <c r="G258" i="3"/>
  <c r="N257" i="3"/>
  <c r="K257" i="3"/>
  <c r="G257" i="3"/>
  <c r="N256" i="3"/>
  <c r="K256" i="3"/>
  <c r="O256" i="3" s="1"/>
  <c r="G256" i="3"/>
  <c r="N255" i="3"/>
  <c r="G255" i="3"/>
  <c r="O255" i="3" s="1"/>
  <c r="N254" i="3"/>
  <c r="K254" i="3"/>
  <c r="G254" i="3"/>
  <c r="O254" i="3" s="1"/>
  <c r="N253" i="3"/>
  <c r="K253" i="3"/>
  <c r="G253" i="3"/>
  <c r="K252" i="3"/>
  <c r="G252" i="3"/>
  <c r="N251" i="3"/>
  <c r="O251" i="3" s="1"/>
  <c r="K251" i="3"/>
  <c r="G251" i="3"/>
  <c r="N250" i="3"/>
  <c r="G250" i="3"/>
  <c r="O250" i="3" s="1"/>
  <c r="N249" i="3"/>
  <c r="K249" i="3"/>
  <c r="G249" i="3"/>
  <c r="O249" i="3" s="1"/>
  <c r="N248" i="3"/>
  <c r="K248" i="3"/>
  <c r="G248" i="3"/>
  <c r="N246" i="3"/>
  <c r="K246" i="3"/>
  <c r="O246" i="3" s="1"/>
  <c r="G246" i="3"/>
  <c r="N245" i="3"/>
  <c r="K245" i="3"/>
  <c r="G245" i="3"/>
  <c r="O245" i="3" s="1"/>
  <c r="N244" i="3"/>
  <c r="K244" i="3"/>
  <c r="G244" i="3"/>
  <c r="O244" i="3" s="1"/>
  <c r="N243" i="3"/>
  <c r="O243" i="3" s="1"/>
  <c r="K243" i="3"/>
  <c r="G243" i="3"/>
  <c r="N242" i="3"/>
  <c r="K242" i="3"/>
  <c r="G242" i="3"/>
  <c r="N241" i="3"/>
  <c r="G241" i="3"/>
  <c r="O241" i="3" s="1"/>
  <c r="N240" i="3"/>
  <c r="K240" i="3"/>
  <c r="G240" i="3"/>
  <c r="O240" i="3" s="1"/>
  <c r="N239" i="3"/>
  <c r="K239" i="3"/>
  <c r="O239" i="3" s="1"/>
  <c r="G239" i="3"/>
  <c r="N238" i="3"/>
  <c r="K238" i="3"/>
  <c r="G238" i="3"/>
  <c r="O238" i="3" s="1"/>
  <c r="N237" i="3"/>
  <c r="K237" i="3"/>
  <c r="G237" i="3"/>
  <c r="O237" i="3" s="1"/>
  <c r="N236" i="3"/>
  <c r="G236" i="3"/>
  <c r="N235" i="3"/>
  <c r="K235" i="3"/>
  <c r="G235" i="3"/>
  <c r="O235" i="3" s="1"/>
  <c r="N234" i="3"/>
  <c r="K234" i="3"/>
  <c r="G234" i="3"/>
  <c r="O234" i="3" s="1"/>
  <c r="K233" i="3"/>
  <c r="G233" i="3"/>
  <c r="N232" i="3"/>
  <c r="K232" i="3"/>
  <c r="G232" i="3"/>
  <c r="O232" i="3" s="1"/>
  <c r="N231" i="3"/>
  <c r="G231" i="3"/>
  <c r="N230" i="3"/>
  <c r="K230" i="3"/>
  <c r="O230" i="3" s="1"/>
  <c r="G230" i="3"/>
  <c r="N229" i="3"/>
  <c r="K229" i="3"/>
  <c r="G229" i="3"/>
  <c r="N227" i="3"/>
  <c r="K227" i="3"/>
  <c r="G227" i="3"/>
  <c r="O227" i="3" s="1"/>
  <c r="N226" i="3"/>
  <c r="K226" i="3"/>
  <c r="G226" i="3"/>
  <c r="O226" i="3" s="1"/>
  <c r="N225" i="3"/>
  <c r="K225" i="3"/>
  <c r="G225" i="3"/>
  <c r="N224" i="3"/>
  <c r="K224" i="3"/>
  <c r="G224" i="3"/>
  <c r="O224" i="3" s="1"/>
  <c r="N223" i="3"/>
  <c r="K223" i="3"/>
  <c r="G223" i="3"/>
  <c r="O223" i="3" s="1"/>
  <c r="N222" i="3"/>
  <c r="O222" i="3" s="1"/>
  <c r="G222" i="3"/>
  <c r="N221" i="3"/>
  <c r="K221" i="3"/>
  <c r="G221" i="3"/>
  <c r="O221" i="3" s="1"/>
  <c r="N220" i="3"/>
  <c r="K220" i="3"/>
  <c r="G220" i="3"/>
  <c r="O220" i="3" s="1"/>
  <c r="N219" i="3"/>
  <c r="K219" i="3"/>
  <c r="G219" i="3"/>
  <c r="O219" i="3" s="1"/>
  <c r="N218" i="3"/>
  <c r="K218" i="3"/>
  <c r="O218" i="3" s="1"/>
  <c r="G218" i="3"/>
  <c r="N217" i="3"/>
  <c r="G217" i="3"/>
  <c r="O217" i="3" s="1"/>
  <c r="N216" i="3"/>
  <c r="O216" i="3" s="1"/>
  <c r="K216" i="3"/>
  <c r="G216" i="3"/>
  <c r="N215" i="3"/>
  <c r="K215" i="3"/>
  <c r="G215" i="3"/>
  <c r="K214" i="3"/>
  <c r="G214" i="3"/>
  <c r="O214" i="3" s="1"/>
  <c r="N213" i="3"/>
  <c r="K213" i="3"/>
  <c r="G213" i="3"/>
  <c r="N212" i="3"/>
  <c r="G212" i="3"/>
  <c r="O212" i="3" s="1"/>
  <c r="N211" i="3"/>
  <c r="K211" i="3"/>
  <c r="G211" i="3"/>
  <c r="O211" i="3" s="1"/>
  <c r="N210" i="3"/>
  <c r="K210" i="3"/>
  <c r="G210" i="3"/>
  <c r="N206" i="3"/>
  <c r="K206" i="3"/>
  <c r="O206" i="3" s="1"/>
  <c r="G206" i="3"/>
  <c r="N205" i="3"/>
  <c r="K205" i="3"/>
  <c r="G205" i="3"/>
  <c r="O205" i="3" s="1"/>
  <c r="N204" i="3"/>
  <c r="K204" i="3"/>
  <c r="G204" i="3"/>
  <c r="O204" i="3" s="1"/>
  <c r="N203" i="3"/>
  <c r="K203" i="3"/>
  <c r="G203" i="3"/>
  <c r="O203" i="3" s="1"/>
  <c r="N202" i="3"/>
  <c r="K202" i="3"/>
  <c r="G202" i="3"/>
  <c r="N201" i="3"/>
  <c r="G201" i="3"/>
  <c r="O201" i="3" s="1"/>
  <c r="N200" i="3"/>
  <c r="O200" i="3" s="1"/>
  <c r="K200" i="3"/>
  <c r="G200" i="3"/>
  <c r="N199" i="3"/>
  <c r="K199" i="3"/>
  <c r="O199" i="3" s="1"/>
  <c r="G199" i="3"/>
  <c r="N198" i="3"/>
  <c r="K198" i="3"/>
  <c r="G198" i="3"/>
  <c r="O198" i="3" s="1"/>
  <c r="N197" i="3"/>
  <c r="K197" i="3"/>
  <c r="G197" i="3"/>
  <c r="O197" i="3" s="1"/>
  <c r="N196" i="3"/>
  <c r="O196" i="3" s="1"/>
  <c r="G196" i="3"/>
  <c r="N195" i="3"/>
  <c r="K195" i="3"/>
  <c r="G195" i="3"/>
  <c r="O195" i="3" s="1"/>
  <c r="N194" i="3"/>
  <c r="K194" i="3"/>
  <c r="G194" i="3"/>
  <c r="O194" i="3" s="1"/>
  <c r="K193" i="3"/>
  <c r="G193" i="3"/>
  <c r="N192" i="3"/>
  <c r="K192" i="3"/>
  <c r="G192" i="3"/>
  <c r="O192" i="3" s="1"/>
  <c r="N191" i="3"/>
  <c r="G191" i="3"/>
  <c r="O191" i="3" s="1"/>
  <c r="N190" i="3"/>
  <c r="K190" i="3"/>
  <c r="O190" i="3" s="1"/>
  <c r="G190" i="3"/>
  <c r="N189" i="3"/>
  <c r="K189" i="3"/>
  <c r="G189" i="3"/>
  <c r="K170" i="3"/>
  <c r="N168" i="3"/>
  <c r="K168" i="3"/>
  <c r="G168" i="3"/>
  <c r="O168" i="3" s="1"/>
  <c r="N167" i="3"/>
  <c r="K167" i="3"/>
  <c r="G167" i="3"/>
  <c r="O167" i="3" s="1"/>
  <c r="N166" i="3"/>
  <c r="K166" i="3"/>
  <c r="G166" i="3"/>
  <c r="N165" i="3"/>
  <c r="K165" i="3"/>
  <c r="O165" i="3" s="1"/>
  <c r="G165" i="3"/>
  <c r="N164" i="3"/>
  <c r="K164" i="3"/>
  <c r="G164" i="3"/>
  <c r="O164" i="3" s="1"/>
  <c r="N163" i="3"/>
  <c r="G163" i="3"/>
  <c r="N162" i="3"/>
  <c r="K162" i="3"/>
  <c r="O162" i="3" s="1"/>
  <c r="N161" i="3"/>
  <c r="K161" i="3"/>
  <c r="G161" i="3"/>
  <c r="O161" i="3" s="1"/>
  <c r="N160" i="3"/>
  <c r="K160" i="3"/>
  <c r="G160" i="3"/>
  <c r="O160" i="3" s="1"/>
  <c r="N159" i="3"/>
  <c r="K159" i="3"/>
  <c r="G159" i="3"/>
  <c r="N158" i="3"/>
  <c r="G158" i="3"/>
  <c r="O158" i="3" s="1"/>
  <c r="N157" i="3"/>
  <c r="K157" i="3"/>
  <c r="G157" i="3"/>
  <c r="O157" i="3" s="1"/>
  <c r="N156" i="3"/>
  <c r="O156" i="3" s="1"/>
  <c r="K156" i="3"/>
  <c r="G156" i="3"/>
  <c r="K155" i="3"/>
  <c r="G155" i="3"/>
  <c r="O155" i="3" s="1"/>
  <c r="N154" i="3"/>
  <c r="K154" i="3"/>
  <c r="G154" i="3"/>
  <c r="O154" i="3" s="1"/>
  <c r="N153" i="3"/>
  <c r="G153" i="3"/>
  <c r="O153" i="3" s="1"/>
  <c r="N152" i="3"/>
  <c r="K152" i="3"/>
  <c r="G152" i="3"/>
  <c r="O152" i="3" s="1"/>
  <c r="N151" i="3"/>
  <c r="K151" i="3"/>
  <c r="G151" i="3"/>
  <c r="N127" i="3"/>
  <c r="O127" i="3" s="1"/>
  <c r="K127" i="3"/>
  <c r="G127" i="3"/>
  <c r="N126" i="3"/>
  <c r="K126" i="3"/>
  <c r="O126" i="3" s="1"/>
  <c r="G126" i="3"/>
  <c r="N125" i="3"/>
  <c r="K125" i="3"/>
  <c r="G125" i="3"/>
  <c r="O125" i="3" s="1"/>
  <c r="N124" i="3"/>
  <c r="K124" i="3"/>
  <c r="G124" i="3"/>
  <c r="O124" i="3" s="1"/>
  <c r="N123" i="3"/>
  <c r="K123" i="3"/>
  <c r="G123" i="3"/>
  <c r="N122" i="3"/>
  <c r="G122" i="3"/>
  <c r="O122" i="3" s="1"/>
  <c r="N121" i="3"/>
  <c r="K121" i="3"/>
  <c r="G121" i="3"/>
  <c r="N120" i="3"/>
  <c r="K120" i="3"/>
  <c r="G120" i="3"/>
  <c r="N119" i="3"/>
  <c r="K119" i="3"/>
  <c r="O119" i="3" s="1"/>
  <c r="G119" i="3"/>
  <c r="N118" i="3"/>
  <c r="K118" i="3"/>
  <c r="G118" i="3"/>
  <c r="O118" i="3" s="1"/>
  <c r="N117" i="3"/>
  <c r="G117" i="3"/>
  <c r="O117" i="3" s="1"/>
  <c r="N116" i="3"/>
  <c r="K116" i="3"/>
  <c r="G116" i="3"/>
  <c r="N115" i="3"/>
  <c r="K115" i="3"/>
  <c r="O115" i="3"/>
  <c r="K114" i="3"/>
  <c r="G114" i="3"/>
  <c r="N113" i="3"/>
  <c r="K113" i="3"/>
  <c r="O113" i="3" s="1"/>
  <c r="G113" i="3"/>
  <c r="N112" i="3"/>
  <c r="G112" i="3"/>
  <c r="O112" i="3" s="1"/>
  <c r="N111" i="3"/>
  <c r="K111" i="3"/>
  <c r="G111" i="3"/>
  <c r="N110" i="3"/>
  <c r="K110" i="3"/>
  <c r="G110" i="3"/>
  <c r="N108" i="3"/>
  <c r="K108" i="3"/>
  <c r="G108" i="3"/>
  <c r="O108" i="3" s="1"/>
  <c r="N107" i="3"/>
  <c r="K107" i="3"/>
  <c r="G107" i="3"/>
  <c r="N106" i="3"/>
  <c r="K106" i="3"/>
  <c r="G106" i="3"/>
  <c r="N105" i="3"/>
  <c r="K105" i="3"/>
  <c r="G105" i="3"/>
  <c r="N104" i="3"/>
  <c r="K104" i="3"/>
  <c r="G104" i="3"/>
  <c r="O104" i="3" s="1"/>
  <c r="N103" i="3"/>
  <c r="G103" i="3"/>
  <c r="O103" i="3" s="1"/>
  <c r="N102" i="3"/>
  <c r="K102" i="3"/>
  <c r="O102" i="3" s="1"/>
  <c r="G102" i="3"/>
  <c r="N101" i="3"/>
  <c r="K101" i="3"/>
  <c r="G101" i="3"/>
  <c r="O101" i="3" s="1"/>
  <c r="N100" i="3"/>
  <c r="K100" i="3"/>
  <c r="G100" i="3"/>
  <c r="O100" i="3" s="1"/>
  <c r="N99" i="3"/>
  <c r="K99" i="3"/>
  <c r="G99" i="3"/>
  <c r="N98" i="3"/>
  <c r="G98" i="3"/>
  <c r="O98" i="3" s="1"/>
  <c r="N97" i="3"/>
  <c r="K97" i="3"/>
  <c r="O97" i="3" s="1"/>
  <c r="N96" i="3"/>
  <c r="K96" i="3"/>
  <c r="G96" i="3"/>
  <c r="K95" i="3"/>
  <c r="G95" i="3"/>
  <c r="N94" i="3"/>
  <c r="K94" i="3"/>
  <c r="G94" i="3"/>
  <c r="N93" i="3"/>
  <c r="G93" i="3"/>
  <c r="O93" i="3" s="1"/>
  <c r="N92" i="3"/>
  <c r="K92" i="3"/>
  <c r="G92" i="3"/>
  <c r="N91" i="3"/>
  <c r="K91" i="3"/>
  <c r="G91" i="3"/>
  <c r="N89" i="3"/>
  <c r="K89" i="3"/>
  <c r="O89" i="3" s="1"/>
  <c r="G89" i="3"/>
  <c r="N88" i="3"/>
  <c r="K88" i="3"/>
  <c r="G88" i="3"/>
  <c r="O88" i="3" s="1"/>
  <c r="N87" i="3"/>
  <c r="K87" i="3"/>
  <c r="G87" i="3"/>
  <c r="O87" i="3" s="1"/>
  <c r="N86" i="3"/>
  <c r="K86" i="3"/>
  <c r="G86" i="3"/>
  <c r="N85" i="3"/>
  <c r="K85" i="3"/>
  <c r="G85" i="3"/>
  <c r="N84" i="3"/>
  <c r="G84" i="3"/>
  <c r="O84" i="3" s="1"/>
  <c r="N83" i="3"/>
  <c r="K83" i="3"/>
  <c r="G83" i="3"/>
  <c r="N82" i="3"/>
  <c r="K82" i="3"/>
  <c r="O82" i="3" s="1"/>
  <c r="G82" i="3"/>
  <c r="N81" i="3"/>
  <c r="K81" i="3"/>
  <c r="G81" i="3"/>
  <c r="N80" i="3"/>
  <c r="K80" i="3"/>
  <c r="G80" i="3"/>
  <c r="O80" i="3" s="1"/>
  <c r="N79" i="3"/>
  <c r="G79" i="3"/>
  <c r="O79" i="3" s="1"/>
  <c r="N78" i="3"/>
  <c r="K78" i="3"/>
  <c r="G78" i="3"/>
  <c r="O78" i="3" s="1"/>
  <c r="N77" i="3"/>
  <c r="K77" i="3"/>
  <c r="G77" i="3"/>
  <c r="O77" i="3" s="1"/>
  <c r="K76" i="3"/>
  <c r="O76" i="3" s="1"/>
  <c r="G76" i="3"/>
  <c r="N75" i="3"/>
  <c r="K75" i="3"/>
  <c r="G75" i="3"/>
  <c r="O75" i="3" s="1"/>
  <c r="N74" i="3"/>
  <c r="G74" i="3"/>
  <c r="O74" i="3" s="1"/>
  <c r="N73" i="3"/>
  <c r="K73" i="3"/>
  <c r="G73" i="3"/>
  <c r="N72" i="3"/>
  <c r="K72" i="3"/>
  <c r="G72" i="3"/>
  <c r="N70" i="3"/>
  <c r="K70" i="3"/>
  <c r="G70" i="3"/>
  <c r="O70" i="3" s="1"/>
  <c r="N69" i="3"/>
  <c r="K69" i="3"/>
  <c r="G69" i="3"/>
  <c r="N68" i="3"/>
  <c r="K68" i="3"/>
  <c r="O68" i="3" s="1"/>
  <c r="G68" i="3"/>
  <c r="N67" i="3"/>
  <c r="K67" i="3"/>
  <c r="G67" i="3"/>
  <c r="N66" i="3"/>
  <c r="K66" i="3"/>
  <c r="G66" i="3"/>
  <c r="N65" i="3"/>
  <c r="O65" i="3" s="1"/>
  <c r="G65" i="3"/>
  <c r="N64" i="3"/>
  <c r="K64" i="3"/>
  <c r="G64" i="3"/>
  <c r="O64" i="3" s="1"/>
  <c r="N63" i="3"/>
  <c r="K63" i="3"/>
  <c r="G63" i="3"/>
  <c r="O63" i="3" s="1"/>
  <c r="N62" i="3"/>
  <c r="K62" i="3"/>
  <c r="G62" i="3"/>
  <c r="N61" i="3"/>
  <c r="K61" i="3"/>
  <c r="O61" i="3" s="1"/>
  <c r="G61" i="3"/>
  <c r="N60" i="3"/>
  <c r="G60" i="3"/>
  <c r="O60" i="3" s="1"/>
  <c r="N59" i="3"/>
  <c r="K59" i="3"/>
  <c r="G59" i="3"/>
  <c r="N58" i="3"/>
  <c r="K58" i="3"/>
  <c r="G58" i="3"/>
  <c r="K57" i="3"/>
  <c r="G57" i="3"/>
  <c r="N56" i="3"/>
  <c r="K56" i="3"/>
  <c r="G56" i="3"/>
  <c r="N55" i="3"/>
  <c r="G55" i="3"/>
  <c r="O55" i="3" s="1"/>
  <c r="N54" i="3"/>
  <c r="K54" i="3"/>
  <c r="G54" i="3"/>
  <c r="N53" i="3"/>
  <c r="K53" i="3"/>
  <c r="G53" i="3"/>
  <c r="N49" i="3"/>
  <c r="K49" i="3"/>
  <c r="O49" i="3" s="1"/>
  <c r="G49" i="3"/>
  <c r="N48" i="3"/>
  <c r="K48" i="3"/>
  <c r="G48" i="3"/>
  <c r="N47" i="3"/>
  <c r="K47" i="3"/>
  <c r="G47" i="3"/>
  <c r="N46" i="3"/>
  <c r="K46" i="3"/>
  <c r="G46" i="3"/>
  <c r="N45" i="3"/>
  <c r="K45" i="3"/>
  <c r="G45" i="3"/>
  <c r="O45" i="3" s="1"/>
  <c r="N44" i="3"/>
  <c r="G44" i="3"/>
  <c r="N43" i="3"/>
  <c r="K43" i="3"/>
  <c r="G43" i="3"/>
  <c r="N42" i="3"/>
  <c r="K42" i="3"/>
  <c r="O42" i="3" s="1"/>
  <c r="G42" i="3"/>
  <c r="N41" i="3"/>
  <c r="K41" i="3"/>
  <c r="G41" i="3"/>
  <c r="O41" i="3" s="1"/>
  <c r="N40" i="3"/>
  <c r="K40" i="3"/>
  <c r="G40" i="3"/>
  <c r="O40" i="3" s="1"/>
  <c r="N39" i="3"/>
  <c r="O39" i="3" s="1"/>
  <c r="G39" i="3"/>
  <c r="N38" i="3"/>
  <c r="K38" i="3"/>
  <c r="G38" i="3"/>
  <c r="N37" i="3"/>
  <c r="K37" i="3"/>
  <c r="G37" i="3"/>
  <c r="O37" i="3" s="1"/>
  <c r="K36" i="3"/>
  <c r="G36" i="3"/>
  <c r="O36" i="3" s="1"/>
  <c r="N35" i="3"/>
  <c r="K35" i="3"/>
  <c r="G35" i="3"/>
  <c r="O35" i="3" s="1"/>
  <c r="N34" i="3"/>
  <c r="G34" i="3"/>
  <c r="N33" i="3"/>
  <c r="K33" i="3"/>
  <c r="O33" i="3" s="1"/>
  <c r="G33" i="3"/>
  <c r="N32" i="3"/>
  <c r="K32" i="3"/>
  <c r="G32" i="3"/>
  <c r="G14" i="3"/>
  <c r="G15" i="3"/>
  <c r="G16" i="3"/>
  <c r="G17" i="3"/>
  <c r="G18" i="3"/>
  <c r="O280" i="3" l="1"/>
  <c r="O276" i="3"/>
  <c r="O259" i="3"/>
  <c r="O242" i="3"/>
  <c r="O236" i="3"/>
  <c r="O215" i="3"/>
  <c r="O202" i="3"/>
  <c r="O134" i="3"/>
  <c r="N131" i="3"/>
  <c r="T15" i="5" s="1"/>
  <c r="O166" i="3"/>
  <c r="O213" i="3"/>
  <c r="O257" i="3"/>
  <c r="O148" i="3"/>
  <c r="O147" i="3"/>
  <c r="O141" i="3"/>
  <c r="O140" i="3"/>
  <c r="O135" i="3"/>
  <c r="G169" i="3"/>
  <c r="T21" i="5" s="1"/>
  <c r="O46" i="3"/>
  <c r="O56" i="3"/>
  <c r="O62" i="3"/>
  <c r="O69" i="3"/>
  <c r="O86" i="3"/>
  <c r="O94" i="3"/>
  <c r="O99" i="3"/>
  <c r="O106" i="3"/>
  <c r="O111" i="3"/>
  <c r="O123" i="3"/>
  <c r="O159" i="3"/>
  <c r="O193" i="3"/>
  <c r="O225" i="3"/>
  <c r="O233" i="3"/>
  <c r="O253" i="3"/>
  <c r="O270" i="3"/>
  <c r="O282" i="3"/>
  <c r="O286" i="3"/>
  <c r="O58" i="3"/>
  <c r="O85" i="3"/>
  <c r="O96" i="3"/>
  <c r="O105" i="3"/>
  <c r="O116" i="3"/>
  <c r="O138" i="3"/>
  <c r="O132" i="3"/>
  <c r="K169" i="3"/>
  <c r="T22" i="5" s="1"/>
  <c r="O143" i="3"/>
  <c r="K131" i="3"/>
  <c r="T14" i="5" s="1"/>
  <c r="O121" i="3"/>
  <c r="O66" i="3"/>
  <c r="O83" i="3"/>
  <c r="O43" i="3"/>
  <c r="O67" i="3"/>
  <c r="O59" i="3"/>
  <c r="O47" i="3"/>
  <c r="G131" i="3"/>
  <c r="T13" i="5" s="1"/>
  <c r="O91" i="3"/>
  <c r="O110" i="3"/>
  <c r="O229" i="3"/>
  <c r="O151" i="3"/>
  <c r="O189" i="3"/>
  <c r="O210" i="3"/>
  <c r="O269" i="3"/>
  <c r="O248" i="3"/>
  <c r="O72" i="3"/>
  <c r="O53" i="3"/>
  <c r="N31" i="3"/>
  <c r="T21" i="9" s="1"/>
  <c r="K31" i="3"/>
  <c r="O32" i="3"/>
  <c r="G31" i="3"/>
  <c r="N15" i="3"/>
  <c r="O15" i="3" s="1"/>
  <c r="O131" i="3" l="1"/>
  <c r="U13" i="5" s="1"/>
  <c r="T20" i="9"/>
  <c r="T19" i="9"/>
  <c r="K17" i="3"/>
  <c r="O17" i="3" s="1"/>
  <c r="A268" i="3" l="1"/>
  <c r="A267" i="3"/>
  <c r="A247" i="3"/>
  <c r="A228" i="3"/>
  <c r="A209" i="3"/>
  <c r="A208" i="3"/>
  <c r="A188" i="3"/>
  <c r="A169" i="3"/>
  <c r="A150" i="3"/>
  <c r="A130" i="3"/>
  <c r="A109" i="3"/>
  <c r="A90" i="3"/>
  <c r="A71" i="3"/>
  <c r="A52" i="3"/>
  <c r="A51" i="3"/>
  <c r="A31" i="3"/>
  <c r="A12" i="3"/>
  <c r="A10" i="3"/>
  <c r="K18" i="3"/>
  <c r="G19" i="3"/>
  <c r="G20" i="3"/>
  <c r="G21" i="3"/>
  <c r="O21" i="3" s="1"/>
  <c r="G22" i="3"/>
  <c r="G23" i="3"/>
  <c r="O23" i="3" s="1"/>
  <c r="G24" i="3"/>
  <c r="G25" i="3"/>
  <c r="O25" i="3" s="1"/>
  <c r="G26" i="3"/>
  <c r="G27" i="3"/>
  <c r="G28" i="3"/>
  <c r="G29" i="3"/>
  <c r="O29" i="3" s="1"/>
  <c r="G30" i="3"/>
  <c r="K19" i="3"/>
  <c r="K21" i="3"/>
  <c r="K22" i="3"/>
  <c r="K23" i="3"/>
  <c r="K24" i="3"/>
  <c r="K26" i="3"/>
  <c r="K27" i="3"/>
  <c r="K28" i="3"/>
  <c r="K29" i="3"/>
  <c r="K30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16" i="3"/>
  <c r="K16" i="3"/>
  <c r="O16" i="3" s="1"/>
  <c r="N14" i="3"/>
  <c r="K14" i="3"/>
  <c r="O14" i="3" s="1"/>
  <c r="N13" i="3"/>
  <c r="K13" i="3"/>
  <c r="G13" i="3"/>
  <c r="O27" i="3" l="1"/>
  <c r="O19" i="3"/>
  <c r="O30" i="3"/>
  <c r="O26" i="3"/>
  <c r="O22" i="3"/>
  <c r="O18" i="3"/>
  <c r="O28" i="3"/>
  <c r="O24" i="3"/>
  <c r="O20" i="3"/>
  <c r="O187" i="3"/>
  <c r="K188" i="3"/>
  <c r="T27" i="5" s="1"/>
  <c r="K150" i="3"/>
  <c r="T18" i="5" s="1"/>
  <c r="N52" i="3"/>
  <c r="T15" i="1" s="1"/>
  <c r="G209" i="3"/>
  <c r="T13" i="4" s="1"/>
  <c r="G247" i="3"/>
  <c r="T26" i="4" s="1"/>
  <c r="G90" i="3"/>
  <c r="T25" i="1" s="1"/>
  <c r="G109" i="3"/>
  <c r="T31" i="1" s="1"/>
  <c r="N71" i="3"/>
  <c r="T21" i="1" s="1"/>
  <c r="N12" i="3"/>
  <c r="T15" i="9" s="1"/>
  <c r="G188" i="3"/>
  <c r="T26" i="5" s="1"/>
  <c r="G228" i="3"/>
  <c r="T19" i="4" s="1"/>
  <c r="K12" i="3"/>
  <c r="T14" i="9" s="1"/>
  <c r="K109" i="3"/>
  <c r="K247" i="3"/>
  <c r="T27" i="4" s="1"/>
  <c r="O13" i="3"/>
  <c r="G150" i="3"/>
  <c r="T17" i="5" s="1"/>
  <c r="G12" i="3"/>
  <c r="K228" i="3"/>
  <c r="T20" i="4" s="1"/>
  <c r="K209" i="3"/>
  <c r="T14" i="4" s="1"/>
  <c r="G268" i="3"/>
  <c r="T14" i="8" s="1"/>
  <c r="G71" i="3"/>
  <c r="T19" i="1" s="1"/>
  <c r="K71" i="3"/>
  <c r="T20" i="1" s="1"/>
  <c r="K52" i="3"/>
  <c r="G52" i="3"/>
  <c r="T13" i="1" s="1"/>
  <c r="K90" i="3"/>
  <c r="T26" i="1" s="1"/>
  <c r="K268" i="3"/>
  <c r="T15" i="8" s="1"/>
  <c r="N150" i="3"/>
  <c r="T19" i="5" s="1"/>
  <c r="N188" i="3"/>
  <c r="T28" i="5" s="1"/>
  <c r="N209" i="3"/>
  <c r="T15" i="4" s="1"/>
  <c r="N268" i="3"/>
  <c r="N109" i="3"/>
  <c r="T33" i="1" s="1"/>
  <c r="N90" i="3"/>
  <c r="T27" i="1" s="1"/>
  <c r="N228" i="3"/>
  <c r="T21" i="4" s="1"/>
  <c r="N247" i="3"/>
  <c r="T28" i="4" s="1"/>
  <c r="T16" i="8" l="1"/>
  <c r="T14" i="1"/>
  <c r="K287" i="3"/>
  <c r="T13" i="9"/>
  <c r="G287" i="3"/>
  <c r="O186" i="3"/>
  <c r="T32" i="1"/>
  <c r="O71" i="3"/>
  <c r="U19" i="1" s="1"/>
  <c r="O12" i="3"/>
  <c r="U13" i="9" s="1"/>
  <c r="O268" i="3"/>
  <c r="U14" i="8" s="1"/>
  <c r="O150" i="3"/>
  <c r="U17" i="5" s="1"/>
  <c r="O109" i="3"/>
  <c r="U31" i="1" s="1"/>
  <c r="O209" i="3"/>
  <c r="U13" i="4" s="1"/>
  <c r="O228" i="3"/>
  <c r="U19" i="4" s="1"/>
  <c r="O188" i="3"/>
  <c r="U26" i="5" s="1"/>
  <c r="O31" i="3"/>
  <c r="U19" i="9" s="1"/>
  <c r="O90" i="3"/>
  <c r="U25" i="1" s="1"/>
  <c r="O247" i="3"/>
  <c r="U26" i="4" s="1"/>
  <c r="O52" i="3"/>
  <c r="U13" i="1" s="1"/>
  <c r="O185" i="3" l="1"/>
  <c r="O184" i="3" l="1"/>
  <c r="O183" i="3" l="1"/>
  <c r="O182" i="3" l="1"/>
  <c r="O181" i="3" l="1"/>
  <c r="O180" i="3" l="1"/>
  <c r="O179" i="3" l="1"/>
  <c r="O178" i="3" l="1"/>
  <c r="O177" i="3" l="1"/>
  <c r="O176" i="3" l="1"/>
  <c r="O175" i="3" l="1"/>
  <c r="O174" i="3" l="1"/>
  <c r="O173" i="3" l="1"/>
  <c r="O172" i="3" l="1"/>
  <c r="O171" i="3" l="1"/>
  <c r="O170" i="3" l="1"/>
  <c r="O169" i="3" s="1"/>
  <c r="U21" i="5" s="1"/>
  <c r="N169" i="3"/>
  <c r="T23" i="5" l="1"/>
  <c r="N287" i="3"/>
  <c r="O287" i="3" s="1"/>
</calcChain>
</file>

<file path=xl/sharedStrings.xml><?xml version="1.0" encoding="utf-8"?>
<sst xmlns="http://schemas.openxmlformats.org/spreadsheetml/2006/main" count="1421" uniqueCount="284">
  <si>
    <t>Actividades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</si>
  <si>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</si>
  <si>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</si>
  <si>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</si>
  <si>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</si>
  <si>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</si>
  <si>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</si>
  <si>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</si>
  <si>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</si>
  <si>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</si>
  <si>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Responsable</t>
  </si>
  <si>
    <t>Verificadores</t>
  </si>
  <si>
    <t>Financiamiento</t>
  </si>
  <si>
    <t>TOTAL</t>
  </si>
  <si>
    <t>x</t>
  </si>
  <si>
    <t>No.</t>
  </si>
  <si>
    <t>Ubicación Geografica</t>
  </si>
  <si>
    <t>Meses</t>
  </si>
  <si>
    <t>1.1.1</t>
  </si>
  <si>
    <t>1.1.2</t>
  </si>
  <si>
    <t>RUBROS</t>
  </si>
  <si>
    <t>COSTO/ UNIDAD/Q.</t>
  </si>
  <si>
    <t>Reglon Presupuestario</t>
  </si>
  <si>
    <t>No. UNIDAD</t>
  </si>
  <si>
    <t>COSTO (Q)</t>
  </si>
  <si>
    <t>SUBTOTAL</t>
  </si>
  <si>
    <t>CODIGO DE FUENTE DE FONDOS</t>
  </si>
  <si>
    <t>2. Linea de acción:Conservacion del area protegida y su biodiversidad</t>
  </si>
  <si>
    <t>Codigo de Donante</t>
  </si>
  <si>
    <t>UNIDADES</t>
  </si>
  <si>
    <t>OTROS</t>
  </si>
  <si>
    <t>Morales, Izabal</t>
  </si>
  <si>
    <t xml:space="preserve">Elaborar cronograma de visitas a escuelas </t>
  </si>
  <si>
    <t>X</t>
  </si>
  <si>
    <t>Elaboracion de material para charlas</t>
  </si>
  <si>
    <t>cronograma</t>
  </si>
  <si>
    <t>material educativo</t>
  </si>
  <si>
    <t>fotos</t>
  </si>
  <si>
    <t>visitas al sendero con estudiantes del casco urbano de morales</t>
  </si>
  <si>
    <t>cds</t>
  </si>
  <si>
    <t>bandeo de aves</t>
  </si>
  <si>
    <r>
      <t xml:space="preserve">2. Programa: </t>
    </r>
    <r>
      <rPr>
        <b/>
        <sz val="10"/>
        <rFont val="Arial"/>
        <family val="2"/>
      </rPr>
      <t>Uso Público</t>
    </r>
  </si>
  <si>
    <t>2. Programa: Investigaciones y Monitoreo</t>
  </si>
  <si>
    <t>3.2.1</t>
  </si>
  <si>
    <t>3.2.2</t>
  </si>
  <si>
    <t>1.1.3</t>
  </si>
  <si>
    <t>1. Línea de acción: Alumnos y maestros conozcan el uso de los recursos naturales del paque</t>
  </si>
  <si>
    <t>Se conocen y se cuantifican las especies de aves que anidan en el parque, tanto locales como migratorias</t>
  </si>
  <si>
    <t>Elaborar un protocolo de investigacion.</t>
  </si>
  <si>
    <t>Monitoreo de los nidos identificados.</t>
  </si>
  <si>
    <t>1.2.1</t>
  </si>
  <si>
    <t>1.2.2</t>
  </si>
  <si>
    <t>1.2.3</t>
  </si>
  <si>
    <t>CONSEJO NACIONAL DE AREA PROTEGIDAS -CONAP-</t>
  </si>
  <si>
    <t>Monto asignado</t>
  </si>
  <si>
    <t>Resultados o productos obtenidos</t>
  </si>
  <si>
    <t>% de Avances</t>
  </si>
  <si>
    <t>1. Línea de acción: Generar e implementar instrumentos normativos para cada posible fuente de financiamiento interna, planes operativos anuales y plan financiero, que permita sistematizar las acciones ejecutadas optimizando los ingresos que genere el PRMMCH.</t>
  </si>
  <si>
    <t>2. Programa: Administracion</t>
  </si>
  <si>
    <t>4. Resultado esperado: Sostenibilidad Financiera del PRMMCH.</t>
  </si>
  <si>
    <t>4.1.1</t>
  </si>
  <si>
    <t>Municipalidad de Morales</t>
  </si>
  <si>
    <t>Celebracion del dia mundial del medio ambiente, que se celebra el 5 de junio de cada año.</t>
  </si>
  <si>
    <t>Celebracion del dia internacional de la tierra, celebrandose el 22 de abril que se celebra cada año.</t>
  </si>
  <si>
    <t>Celebracion del dia de la Areas Protegidas, celebrandose el 7 de febrero que se celebra cada año.</t>
  </si>
  <si>
    <t>Educador Ambiental, Supervisores Educativos, Maestros y Alumnos</t>
  </si>
  <si>
    <t>Fotografias de la actividad</t>
  </si>
  <si>
    <t>Infome final</t>
  </si>
  <si>
    <t>Educador Ambiental</t>
  </si>
  <si>
    <t>Informe con fotografias</t>
  </si>
  <si>
    <t>2.1.1</t>
  </si>
  <si>
    <t>2.1.2</t>
  </si>
  <si>
    <t>2.1.3</t>
  </si>
  <si>
    <t>2.2.1</t>
  </si>
  <si>
    <t>2.2.2</t>
  </si>
  <si>
    <t>2.2.3</t>
  </si>
  <si>
    <t>2.3.1</t>
  </si>
  <si>
    <t>2.3.2</t>
  </si>
  <si>
    <t>3.4.1</t>
  </si>
  <si>
    <t>3.4.2</t>
  </si>
  <si>
    <t>3.4.3</t>
  </si>
  <si>
    <t>5.1.1</t>
  </si>
  <si>
    <t>5.1.2</t>
  </si>
  <si>
    <t>SUB TOTAL</t>
  </si>
  <si>
    <t>MUNICIPALIDAD DE MORALES</t>
  </si>
  <si>
    <t>CONAP</t>
  </si>
  <si>
    <t>Programa Proteccion y Conservacion</t>
  </si>
  <si>
    <t>Coordinador de AP</t>
  </si>
  <si>
    <t>Guarda Recursos CONAP</t>
  </si>
  <si>
    <t>Guarda Recursos Municipalidad</t>
  </si>
  <si>
    <t>Programa Uso Publico</t>
  </si>
  <si>
    <t>Programa Investigacion y Monitoreo</t>
  </si>
  <si>
    <t>Programa Administracion</t>
  </si>
  <si>
    <t>5.1.3</t>
  </si>
  <si>
    <t>CONAP (Consejo Nacional de Areas Protegidas)</t>
  </si>
  <si>
    <t>ASOPROGAL</t>
  </si>
  <si>
    <t>INAB (Instituto Nacional de Bosques)</t>
  </si>
  <si>
    <t>Municipalidad de Puerto Barrios</t>
  </si>
  <si>
    <t>Municipalidad de Livingston</t>
  </si>
  <si>
    <t>USAC</t>
  </si>
  <si>
    <t>CGN (Compañía Guatemalteca de Niquel)</t>
  </si>
  <si>
    <t>FUNDAECO (Fundacion para el Ecodesarrollo y la Conservacion)</t>
  </si>
  <si>
    <t>MICUDE (Ministerio de Cultura)</t>
  </si>
  <si>
    <t>TROCAIRE (Agencia Catolica Irlandesa para el Desarrollo)</t>
  </si>
  <si>
    <t>JICA (Cooperacion Internacional del Japon)</t>
  </si>
  <si>
    <t>FONACOM (Fondo Nacional de Conservacion Natural)</t>
  </si>
  <si>
    <t>UNESCO (Organización de las Naciones Unidas para la Educacion, Ciencia y la Cultura)</t>
  </si>
  <si>
    <t>WCS (Conservacion para la Naturaleza)</t>
  </si>
  <si>
    <t>TNC (The Nature Conservancy)</t>
  </si>
  <si>
    <t>CONCYT</t>
  </si>
  <si>
    <t>WWF (Fondo Mundial para la Naturaleza)</t>
  </si>
  <si>
    <t>UICN (Union Mundial para la Naturaleza)</t>
  </si>
  <si>
    <t>USFWS (National Fish and Wildlife Fundation)</t>
  </si>
  <si>
    <t>FUNDACION SOROS</t>
  </si>
  <si>
    <t>KFW (Cooperacion Alemana)</t>
  </si>
  <si>
    <t>BID (Banco Internacional de Desarrollo)</t>
  </si>
  <si>
    <t>FCA</t>
  </si>
  <si>
    <t>PPFA (Planned Parenthood Federation ok American)</t>
  </si>
  <si>
    <t>Alstom Fundation</t>
  </si>
  <si>
    <t>RAMSAR</t>
  </si>
  <si>
    <t>CI (Cooperacion Italiana Silvilupodi Porpopoli)</t>
  </si>
  <si>
    <t>FFEM (Fondo Frances para Medio)</t>
  </si>
  <si>
    <t>PNB Panaribas (Proyecto RED+)</t>
  </si>
  <si>
    <t>MARFOUN</t>
  </si>
  <si>
    <t>CISP (Cooperacion Italiana Silvilupodi Porpopoli)</t>
  </si>
  <si>
    <t>PRODECYT (Fondo Nacional de Ciencia y Tecnologia)</t>
  </si>
  <si>
    <t>IBP (Institute For Bird Populati)</t>
  </si>
  <si>
    <t>NORAD (Embajada de Noruega)</t>
  </si>
  <si>
    <t>CODESPA (Cooperacion Española)</t>
  </si>
  <si>
    <t>Agilizar tramites de las licencias</t>
  </si>
  <si>
    <t>Recepcion de expedientes para la extension de licencias de aprovechamiento</t>
  </si>
  <si>
    <t>Copias de licencias autorizadas</t>
  </si>
  <si>
    <t>Expediente completo, Copias de licencias autorizadas</t>
  </si>
  <si>
    <t>Identificar areas o las que estan mas impactadas</t>
  </si>
  <si>
    <t>Identificar las especies forestales nativas que pueden ser reforestadas.</t>
  </si>
  <si>
    <t>Implementar el programa de reforestacion</t>
  </si>
  <si>
    <t>Fotografias de vivero o plantacion</t>
  </si>
  <si>
    <t>Elaborar un informe con datos de volumetria del recurso forestal extraido.</t>
  </si>
  <si>
    <t>Sistematizar todas las licencias de consumo familiar extendidas dentro del PRMMCH.</t>
  </si>
  <si>
    <t>Archivo con la informacion</t>
  </si>
  <si>
    <t>Informe</t>
  </si>
  <si>
    <t>La sistematizacion</t>
  </si>
  <si>
    <t>Los alumnos y maestros de las comunidades aledañas al parque y del casco urbano de Morales toman conciencia del uso razonable de los recursos naturales</t>
  </si>
  <si>
    <t>El parque es conocido como sitio para realizar actividades ecoturisticas y deporte de montaña</t>
  </si>
  <si>
    <t>Establecer un cronograma de trabajo anual para definir los temas y visitas a las escuelas.</t>
  </si>
  <si>
    <t xml:space="preserve">Visitas a las escuelas socializando el material didáctico.; evaluación final de la presentación del material. </t>
  </si>
  <si>
    <t>Mantenimiento de Vehiculos</t>
  </si>
  <si>
    <t>Mantenimiento de Software</t>
  </si>
  <si>
    <t>Mantenimiento de Equipo</t>
  </si>
  <si>
    <t>Capacitaciones, Talleres, Reuniones y otros eventos</t>
  </si>
  <si>
    <t>Publicaciones</t>
  </si>
  <si>
    <t>Combustibles</t>
  </si>
  <si>
    <t>Materiales y Suministros</t>
  </si>
  <si>
    <t>Papeleria y Utiles</t>
  </si>
  <si>
    <t>Materiales Impresos</t>
  </si>
  <si>
    <t>Equipo y Suministros de Campo</t>
  </si>
  <si>
    <t>Otros Materiales y Suministros</t>
  </si>
  <si>
    <t>Bienes Permanentes</t>
  </si>
  <si>
    <t>Mes</t>
  </si>
  <si>
    <t>Dias/Personas</t>
  </si>
  <si>
    <t>Fotocopias</t>
  </si>
  <si>
    <t>Pap., Mat., didactico, Cds, otros</t>
  </si>
  <si>
    <t>31/1/5</t>
  </si>
  <si>
    <t>Biologo Consultor</t>
  </si>
  <si>
    <t>Fotos</t>
  </si>
  <si>
    <t>Protocolo</t>
  </si>
  <si>
    <t>Fotos, CIG, Listado contabilizado de aves</t>
  </si>
  <si>
    <t>Material didactido</t>
  </si>
  <si>
    <t>Fotos, listado de participantes firmados por directores de Centros Educativos</t>
  </si>
  <si>
    <t>4. Sub programa: Control y Vigilancia</t>
  </si>
  <si>
    <t>COD FINANCIANTE</t>
  </si>
  <si>
    <t>Elaboracion de cronograma de monitoreo</t>
  </si>
  <si>
    <t>Cronograma elaborado</t>
  </si>
  <si>
    <t>Informes de patrullajes con sus respectivas fotografias como anexos</t>
  </si>
  <si>
    <t>Plan de Contingencia para la prevencion, combate y Control de Incendios Forestales; implementado para el PRMMCH y su área de influencia.</t>
  </si>
  <si>
    <t>1.2.4</t>
  </si>
  <si>
    <t>1.2.5</t>
  </si>
  <si>
    <t>Habilitacion de rondas de 5mts. En 2,500mts. De largo, en colindancia con arrendamientos de Valle Nuevo.</t>
  </si>
  <si>
    <t>Elaborar ronda de 5mts. De ancho en colindancia a Benque Amatillo</t>
  </si>
  <si>
    <t>Mantener limpios los linderos de las 33.3 caballerias del PRMMCH.</t>
  </si>
  <si>
    <t>GR, Caporalia Municipal</t>
  </si>
  <si>
    <t>GR</t>
  </si>
  <si>
    <t>Arrendatarios y GR</t>
  </si>
  <si>
    <t>Plan de Incendios Forestales, elaborado</t>
  </si>
  <si>
    <t>Informe de Capacitacion a GR</t>
  </si>
  <si>
    <r>
      <t>3. Programa:</t>
    </r>
    <r>
      <rPr>
        <b/>
        <sz val="10"/>
        <rFont val="Arial"/>
        <family val="2"/>
      </rPr>
      <t xml:space="preserve"> Manejo de Recursos </t>
    </r>
  </si>
  <si>
    <t xml:space="preserve">4. Sub programa: Manejo de Ecosistema de Flora y Fauna </t>
  </si>
  <si>
    <r>
      <t>3. Programa:</t>
    </r>
    <r>
      <rPr>
        <b/>
        <sz val="10"/>
        <rFont val="Arial"/>
        <family val="2"/>
      </rPr>
      <t xml:space="preserve"> Proteccion y Control</t>
    </r>
  </si>
  <si>
    <t>2.3.3</t>
  </si>
  <si>
    <t>4.2.3</t>
  </si>
  <si>
    <t>4.1.2</t>
  </si>
  <si>
    <t>4.1.3</t>
  </si>
  <si>
    <t>4.2.1</t>
  </si>
  <si>
    <t>4.2.2</t>
  </si>
  <si>
    <t>4.2.4</t>
  </si>
  <si>
    <t>4.3.1</t>
  </si>
  <si>
    <t>4.3.2</t>
  </si>
  <si>
    <t>3. Sub programa: Interpretacion y Educación Ambiental</t>
  </si>
  <si>
    <t>3. Sub programa: Financiamiento</t>
  </si>
  <si>
    <t>Programa Manejo de Recursos</t>
  </si>
  <si>
    <t xml:space="preserve">Gastos de campo/Transporte </t>
  </si>
  <si>
    <t>SIG, Fotografias</t>
  </si>
  <si>
    <t>2.4.1</t>
  </si>
  <si>
    <t>Sistematización</t>
  </si>
  <si>
    <t>promocion y divulgacion a traves de spots radiales, televisivo y medios escritos</t>
  </si>
  <si>
    <t>Plan de Comercializacion</t>
  </si>
  <si>
    <t>2.4.2</t>
  </si>
  <si>
    <t>Union Europea/SSR</t>
  </si>
  <si>
    <t xml:space="preserve"> Parque Regional Municipal Montaña Chiclera -PRMMCH-</t>
  </si>
  <si>
    <t>Se conserva la flora y fauna del PRMMCH   a traves de la realizacion de control y vigilancia en coordinacion con Ejercito y DIPRONA</t>
  </si>
  <si>
    <t xml:space="preserve">Realizacion de 4 patrullajes mensuales solo con personal GR PMMCH, </t>
  </si>
  <si>
    <t xml:space="preserve">Objetivo 2. Reducir al 5% los indices de deforestacion en las diferentes zonas de manejo del PRMMCH </t>
  </si>
  <si>
    <t>Parque Regional Municipal Montaña Chiclera -PRMMCH-</t>
  </si>
  <si>
    <t>Objetivo 1. Garantizar la integridad del ecosistema por medio del Control y Vigilancia y la accion inmediata en casos de intervenciones ilegales y amenazas a la integridad del PRMMCH especialmente en puntos criticos, enderezando procesos legales cuando lo amerite.</t>
  </si>
  <si>
    <t xml:space="preserve">Establecer un programa de reforestacion en la zona de recuperacion con especies forestales nativas de rapido crecimiento en el PRMMCH </t>
  </si>
  <si>
    <t>Objetivo 5. Para el año 2015 el PRMMCH cuenta con un plan estratégico de financiamiento para la operatividad en coordinación con la administración municipal y el ente co-administrador.</t>
  </si>
  <si>
    <t>SUMATORIA</t>
  </si>
  <si>
    <t>Objetivo 4. Promover el área protegida como un destino para recreación y contacto con la naturaleza y la importancia de su conservación para las presentes y futuras generaciones</t>
  </si>
  <si>
    <t>Biologo y Gr</t>
  </si>
  <si>
    <t>coordinador</t>
  </si>
  <si>
    <t>Coordinador, Supervisor y directores de escuelas</t>
  </si>
  <si>
    <t>Coordinador</t>
  </si>
  <si>
    <t>coordinador, estudiantes, maestros</t>
  </si>
  <si>
    <t>Programa de reuniones del Consejo Consultivo PRMMCH.</t>
  </si>
  <si>
    <t>Coordinador PRMMCH, Tecnico UGAM</t>
  </si>
  <si>
    <t>CONAP y secretaria del area PRMMCH.</t>
  </si>
  <si>
    <t>Cronograma</t>
  </si>
  <si>
    <t>Capacitacion a GR sobre, Quemas prescritas,  control de incendios forestales  y manejo de equipo</t>
  </si>
  <si>
    <t>Coordinador, UGAM y GR</t>
  </si>
  <si>
    <t>Coordinador y GR</t>
  </si>
  <si>
    <t>Mesa de Seguridad Ambiental (CONAP, Coordinador, GR, encargado del Destacamento Militar y DIPRONA).</t>
  </si>
  <si>
    <t>Coordinador, guardarecursos, Beneficiarios, CONAP, Municipalidad e INAB</t>
  </si>
  <si>
    <t xml:space="preserve">Promover en comunidades cercanas al PRMMCH las alternativas de ingresos por incentivos forestales </t>
  </si>
  <si>
    <t xml:space="preserve">Identificacion de demanda de personas interesadas en el ingreso de Incentivos Forestales PRMMCH </t>
  </si>
  <si>
    <t>Coordinador PRMMCH</t>
  </si>
  <si>
    <t>Coordinador PRMMCH, guardarecursos, CONAP, UGAM</t>
  </si>
  <si>
    <t>Coordinador PRMCH, guardarecursos,</t>
  </si>
  <si>
    <t>Coordinador PRMMCH, Tecnica Agroforestal, guardarecursos,</t>
  </si>
  <si>
    <t>Coordinador PRMMCH, guardarecursos, Interesado, CONAP, Municipalidad</t>
  </si>
  <si>
    <t>Coordinador PRMMCH, guardarecursos, Interesado, CONAP, Municipalidad e INAB</t>
  </si>
  <si>
    <t>Reuniones comunitarias para brindar informacion sobre uso de RRNN</t>
  </si>
  <si>
    <t>Realizacion de 3 patrullajes inter institucionales al año en el PRMMCH</t>
  </si>
  <si>
    <t>Elaboracion de planes de manejo PINPEP Y PINFOR en apoyo a usuarios</t>
  </si>
  <si>
    <t>3.1.1</t>
  </si>
  <si>
    <t>3.1.2</t>
  </si>
  <si>
    <t>PLAN OPERATIVO ANUAL 2016</t>
  </si>
  <si>
    <t xml:space="preserve">Resultado Esperado </t>
  </si>
  <si>
    <t xml:space="preserve">Informes de GR </t>
  </si>
  <si>
    <t>Coordinador, GR, encargado del Destacamento Militar, DIPRONA y PNC</t>
  </si>
  <si>
    <t>Elaborar e implementar el Plan de incendios forestales 2016, integrado dentro del Plan de Contingencia ya existente del PRMMCH.</t>
  </si>
  <si>
    <t>Informe tecnico.</t>
  </si>
  <si>
    <t>Informe tecnico de la actividad.</t>
  </si>
  <si>
    <t xml:space="preserve">Informe tecnico </t>
  </si>
  <si>
    <t>Resultado Esperado</t>
  </si>
  <si>
    <t xml:space="preserve">Promover el uso de licencias de aprovechamiento familiar forestal el fincas y areas vecinas al parque </t>
  </si>
  <si>
    <t>Informes tecnicos</t>
  </si>
  <si>
    <t>Establecer un registro volumetrico del recurso forestal extraido en base a las licencias de consumo familiar aprobadas por CONAP e INAB.</t>
  </si>
  <si>
    <t>Digitalizar datos anuales de uso por este tipo de aprovechamiento</t>
  </si>
  <si>
    <t>1. Línea de acción: Monitoreo de aves del PRMMCH.</t>
  </si>
  <si>
    <t>3. Sub programa: Conservacion y Monitoreo del aves</t>
  </si>
  <si>
    <t>Establecer una linea base sobre el estado actual de las aves del PRMMCH.</t>
  </si>
  <si>
    <t>Monitoreo de aves en época reproductiva del PRMMCH.</t>
  </si>
  <si>
    <t>Identificacion de nidos.</t>
  </si>
  <si>
    <t>Implementación de una estrategia de educación ambiental formal en las 7 escuelas aledañas al PRMMCH y escuelas de la Cabecera Municipal, para la protecciòn y conservación de las aves.</t>
  </si>
  <si>
    <t>Elaboración del material didáctico.</t>
  </si>
  <si>
    <t>Coordinador, Educador Ambiental y Biologa</t>
  </si>
  <si>
    <t xml:space="preserve"> Educador Ambiental</t>
  </si>
  <si>
    <t>informes</t>
  </si>
  <si>
    <t>Promocion y divulgacion de los programas PINPEP Y PINFOR en las comunidades aledañas a PRMMCH.</t>
  </si>
  <si>
    <t>Coordinador UGAM</t>
  </si>
  <si>
    <t>Guardian De Montaña Chiclera</t>
  </si>
  <si>
    <t>El Consejo Consultivo de Montaña Chiclera se reune y toma decisiones para el manejo del AP.</t>
  </si>
  <si>
    <t>Cronograma de reuniones de consejo Consultivo PRMMCH</t>
  </si>
  <si>
    <t>Convocatorias reuniones de consejo Consultivo PRMMCH.</t>
  </si>
  <si>
    <t xml:space="preserve">Envio de convocatorias y realización de reuniones de trabajo </t>
  </si>
  <si>
    <t>convocotarias y memoria de reuniones</t>
  </si>
  <si>
    <t>Actas Memorias de puntos tratados en Consejo Consultivo PRMMCH.</t>
  </si>
  <si>
    <t>Levantado de actas con los acuerdos alcanzados.</t>
  </si>
  <si>
    <t>Actas de reuniones</t>
  </si>
  <si>
    <t>Celebración de días conmemorativos relativos a la conservación y protección del Medio Ambiente.</t>
  </si>
  <si>
    <t xml:space="preserve">Charlas a los centros educativos </t>
  </si>
  <si>
    <t xml:space="preserve">Objetivo 3. Establecer un proceso sistemático de monitoreo de aves en el PRMMCH </t>
  </si>
  <si>
    <t>.</t>
  </si>
  <si>
    <t>FINANCIANTE/DONANTE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</si>
</sst>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&quot;Q&quot;#,##0.00"/>
  </numFmts>
  <fonts count="2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b/>
      <sz val="10"/>
      <name val="Times New Roman"/>
      <family val="1"/>
    </font>
    <font>
      <b/>
      <sz val="10"/>
      <color indexed="4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14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20">
    <xf numFmtId="0" fontId="0" fillId="0" borderId="0" xfId="0"/>
    <xf numFmtId="0" fontId="0" fillId="0" borderId="0" xfId="0" applyAlignment="1">
      <alignment vertical="justify"/>
    </xf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vertical="top" wrapText="1"/>
    </xf>
    <xf numFmtId="0" fontId="8" fillId="0" borderId="0" xfId="0" applyFont="1" applyBorder="1" applyAlignment="1">
      <alignment horizontal="center" vertical="top"/>
    </xf>
    <xf numFmtId="0" fontId="9" fillId="0" borderId="0" xfId="0" applyFont="1" applyAlignment="1">
      <alignment horizontal="left" vertical="justify"/>
    </xf>
    <xf numFmtId="0" fontId="9" fillId="0" borderId="0" xfId="0" applyFont="1" applyAlignment="1">
      <alignment vertical="justify"/>
    </xf>
    <xf numFmtId="0" fontId="9" fillId="0" borderId="0" xfId="0" applyFont="1"/>
    <xf numFmtId="0" fontId="9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left" vertical="top" wrapText="1"/>
    </xf>
    <xf numFmtId="2" fontId="9" fillId="0" borderId="0" xfId="0" applyNumberFormat="1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2" fontId="10" fillId="0" borderId="1" xfId="0" applyNumberFormat="1" applyFont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top" wrapText="1"/>
    </xf>
    <xf numFmtId="0" fontId="1" fillId="0" borderId="0" xfId="0" applyFont="1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2" fillId="0" borderId="1" xfId="0" applyFont="1" applyBorder="1"/>
    <xf numFmtId="3" fontId="0" fillId="0" borderId="1" xfId="0" applyNumberFormat="1" applyBorder="1"/>
    <xf numFmtId="0" fontId="0" fillId="0" borderId="9" xfId="0" applyBorder="1"/>
    <xf numFmtId="0" fontId="0" fillId="0" borderId="10" xfId="0" applyBorder="1"/>
    <xf numFmtId="0" fontId="0" fillId="0" borderId="1" xfId="0" applyBorder="1" applyAlignment="1">
      <alignment horizontal="center"/>
    </xf>
    <xf numFmtId="0" fontId="5" fillId="0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/>
    <xf numFmtId="0" fontId="9" fillId="0" borderId="0" xfId="0" applyFont="1" applyAlignment="1">
      <alignment vertical="top"/>
    </xf>
    <xf numFmtId="49" fontId="10" fillId="0" borderId="1" xfId="0" applyNumberFormat="1" applyFont="1" applyFill="1" applyBorder="1" applyAlignment="1">
      <alignment horizontal="left" vertical="top" wrapText="1"/>
    </xf>
    <xf numFmtId="49" fontId="10" fillId="0" borderId="1" xfId="0" applyNumberFormat="1" applyFont="1" applyFill="1" applyBorder="1" applyAlignment="1">
      <alignment horizontal="center" vertical="top" wrapText="1"/>
    </xf>
    <xf numFmtId="0" fontId="15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1" fillId="0" borderId="1" xfId="0" applyFont="1" applyBorder="1"/>
    <xf numFmtId="0" fontId="1" fillId="0" borderId="9" xfId="0" applyFont="1" applyBorder="1" applyAlignment="1">
      <alignment horizontal="center"/>
    </xf>
    <xf numFmtId="0" fontId="1" fillId="0" borderId="3" xfId="0" applyFont="1" applyBorder="1"/>
    <xf numFmtId="0" fontId="1" fillId="0" borderId="2" xfId="0" applyFont="1" applyBorder="1"/>
    <xf numFmtId="0" fontId="1" fillId="0" borderId="12" xfId="0" applyFont="1" applyBorder="1"/>
    <xf numFmtId="0" fontId="1" fillId="0" borderId="1" xfId="0" applyFont="1" applyFill="1" applyBorder="1"/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vertical="top"/>
    </xf>
    <xf numFmtId="0" fontId="1" fillId="0" borderId="4" xfId="0" applyFont="1" applyFill="1" applyBorder="1"/>
    <xf numFmtId="0" fontId="1" fillId="0" borderId="1" xfId="0" applyFont="1" applyBorder="1" applyAlignment="1">
      <alignment vertical="justify"/>
    </xf>
    <xf numFmtId="0" fontId="16" fillId="2" borderId="4" xfId="0" applyFont="1" applyFill="1" applyBorder="1"/>
    <xf numFmtId="0" fontId="1" fillId="0" borderId="13" xfId="0" applyFont="1" applyBorder="1" applyAlignment="1">
      <alignment horizontal="center"/>
    </xf>
    <xf numFmtId="0" fontId="1" fillId="0" borderId="10" xfId="0" applyFont="1" applyBorder="1"/>
    <xf numFmtId="0" fontId="1" fillId="0" borderId="10" xfId="0" applyFont="1" applyBorder="1" applyAlignment="1">
      <alignment vertical="justify"/>
    </xf>
    <xf numFmtId="0" fontId="2" fillId="0" borderId="1" xfId="0" applyFont="1" applyBorder="1" applyAlignment="1">
      <alignment horizontal="center" vertical="top" wrapText="1"/>
    </xf>
    <xf numFmtId="0" fontId="0" fillId="0" borderId="8" xfId="0" applyFill="1" applyBorder="1"/>
    <xf numFmtId="0" fontId="0" fillId="0" borderId="1" xfId="0" applyNumberFormat="1" applyBorder="1"/>
    <xf numFmtId="0" fontId="1" fillId="0" borderId="1" xfId="0" applyNumberFormat="1" applyFont="1" applyBorder="1" applyAlignment="1">
      <alignment horizontal="right"/>
    </xf>
    <xf numFmtId="1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/>
    </xf>
    <xf numFmtId="0" fontId="0" fillId="0" borderId="5" xfId="0" applyBorder="1"/>
    <xf numFmtId="0" fontId="12" fillId="0" borderId="3" xfId="0" applyFont="1" applyBorder="1" applyAlignment="1">
      <alignment horizontal="left"/>
    </xf>
    <xf numFmtId="3" fontId="0" fillId="0" borderId="2" xfId="0" applyNumberFormat="1" applyBorder="1"/>
    <xf numFmtId="0" fontId="2" fillId="0" borderId="4" xfId="0" applyFont="1" applyBorder="1"/>
    <xf numFmtId="0" fontId="0" fillId="0" borderId="3" xfId="0" applyBorder="1" applyAlignment="1">
      <alignment horizontal="center"/>
    </xf>
    <xf numFmtId="0" fontId="1" fillId="0" borderId="14" xfId="0" applyFont="1" applyBorder="1" applyAlignment="1">
      <alignment vertical="justify"/>
    </xf>
    <xf numFmtId="0" fontId="8" fillId="0" borderId="0" xfId="0" applyFont="1" applyBorder="1" applyAlignment="1"/>
    <xf numFmtId="0" fontId="12" fillId="0" borderId="9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1" fontId="0" fillId="0" borderId="3" xfId="0" applyNumberFormat="1" applyBorder="1"/>
    <xf numFmtId="1" fontId="2" fillId="0" borderId="11" xfId="0" applyNumberFormat="1" applyFont="1" applyBorder="1"/>
    <xf numFmtId="1" fontId="0" fillId="0" borderId="2" xfId="0" applyNumberFormat="1" applyBorder="1"/>
    <xf numFmtId="1" fontId="2" fillId="0" borderId="11" xfId="0" applyNumberFormat="1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4" fontId="2" fillId="0" borderId="11" xfId="0" applyNumberFormat="1" applyFont="1" applyBorder="1"/>
    <xf numFmtId="3" fontId="2" fillId="0" borderId="9" xfId="0" applyNumberFormat="1" applyFont="1" applyBorder="1"/>
    <xf numFmtId="3" fontId="2" fillId="0" borderId="11" xfId="0" applyNumberFormat="1" applyFont="1" applyBorder="1"/>
    <xf numFmtId="0" fontId="2" fillId="0" borderId="11" xfId="0" applyFont="1" applyBorder="1"/>
    <xf numFmtId="0" fontId="17" fillId="2" borderId="1" xfId="0" applyFont="1" applyFill="1" applyBorder="1"/>
    <xf numFmtId="2" fontId="0" fillId="3" borderId="1" xfId="0" applyNumberFormat="1" applyFill="1" applyBorder="1"/>
    <xf numFmtId="3" fontId="2" fillId="4" borderId="1" xfId="0" applyNumberFormat="1" applyFont="1" applyFill="1" applyBorder="1"/>
    <xf numFmtId="0" fontId="18" fillId="0" borderId="1" xfId="0" applyFont="1" applyBorder="1" applyAlignment="1">
      <alignment horizontal="left" vertical="top" wrapText="1"/>
    </xf>
    <xf numFmtId="0" fontId="6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1" applyFont="1" applyBorder="1" applyAlignment="1">
      <alignment horizontal="left" vertical="top" wrapText="1"/>
    </xf>
    <xf numFmtId="2" fontId="1" fillId="0" borderId="1" xfId="1" applyNumberFormat="1" applyFont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top"/>
    </xf>
    <xf numFmtId="49" fontId="2" fillId="0" borderId="1" xfId="1" applyNumberFormat="1" applyFont="1" applyFill="1" applyBorder="1" applyAlignment="1">
      <alignment horizontal="center" vertical="top" wrapText="1"/>
    </xf>
    <xf numFmtId="49" fontId="1" fillId="0" borderId="1" xfId="1" applyNumberFormat="1" applyFont="1" applyFill="1" applyBorder="1" applyAlignment="1">
      <alignment horizontal="left" vertical="top" wrapText="1"/>
    </xf>
    <xf numFmtId="164" fontId="0" fillId="0" borderId="1" xfId="0" applyNumberFormat="1" applyBorder="1"/>
    <xf numFmtId="0" fontId="8" fillId="0" borderId="0" xfId="0" applyFont="1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1" fillId="2" borderId="1" xfId="0" applyFont="1" applyFill="1" applyBorder="1"/>
    <xf numFmtId="49" fontId="5" fillId="0" borderId="2" xfId="0" applyNumberFormat="1" applyFont="1" applyFill="1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vertical="center" wrapText="1"/>
    </xf>
    <xf numFmtId="165" fontId="2" fillId="0" borderId="6" xfId="0" applyNumberFormat="1" applyFont="1" applyFill="1" applyBorder="1" applyAlignment="1">
      <alignment vertical="center" wrapText="1"/>
    </xf>
    <xf numFmtId="165" fontId="2" fillId="0" borderId="3" xfId="0" applyNumberFormat="1" applyFont="1" applyFill="1" applyBorder="1" applyAlignment="1">
      <alignment vertical="center" wrapText="1"/>
    </xf>
    <xf numFmtId="165" fontId="0" fillId="0" borderId="1" xfId="0" applyNumberFormat="1" applyBorder="1"/>
    <xf numFmtId="1" fontId="0" fillId="0" borderId="1" xfId="0" applyNumberFormat="1" applyBorder="1" applyAlignment="1">
      <alignment horizontal="right"/>
    </xf>
    <xf numFmtId="0" fontId="12" fillId="0" borderId="4" xfId="0" applyNumberFormat="1" applyFont="1" applyBorder="1" applyAlignment="1">
      <alignment horizontal="left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top"/>
    </xf>
    <xf numFmtId="0" fontId="15" fillId="0" borderId="0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65" fontId="2" fillId="0" borderId="2" xfId="0" applyNumberFormat="1" applyFont="1" applyFill="1" applyBorder="1" applyAlignment="1">
      <alignment horizontal="center" vertical="center"/>
    </xf>
    <xf numFmtId="165" fontId="2" fillId="0" borderId="6" xfId="0" applyNumberFormat="1" applyFont="1" applyFill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49" fontId="5" fillId="0" borderId="2" xfId="0" applyNumberFormat="1" applyFont="1" applyFill="1" applyBorder="1" applyAlignment="1">
      <alignment horizontal="center" vertical="top" wrapText="1"/>
    </xf>
    <xf numFmtId="49" fontId="5" fillId="0" borderId="6" xfId="0" applyNumberFormat="1" applyFont="1" applyFill="1" applyBorder="1" applyAlignment="1">
      <alignment horizontal="center" vertical="top" wrapText="1"/>
    </xf>
    <xf numFmtId="49" fontId="5" fillId="0" borderId="3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horizontal="left" vertical="top" wrapText="1"/>
    </xf>
    <xf numFmtId="0" fontId="1" fillId="0" borderId="9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8" fillId="0" borderId="0" xfId="0" applyFont="1" applyBorder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justify"/>
    </xf>
    <xf numFmtId="0" fontId="1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1" fillId="0" borderId="0" xfId="0" applyFont="1" applyAlignment="1">
      <alignment horizontal="left" vertical="justify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8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2" fillId="0" borderId="18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12" fillId="0" borderId="22" xfId="0" applyFont="1" applyBorder="1" applyAlignment="1">
      <alignment horizontal="left"/>
    </xf>
    <xf numFmtId="0" fontId="12" fillId="0" borderId="20" xfId="0" applyFont="1" applyBorder="1" applyAlignment="1">
      <alignment horizontal="left"/>
    </xf>
    <xf numFmtId="0" fontId="13" fillId="0" borderId="16" xfId="0" applyFont="1" applyBorder="1" applyAlignment="1">
      <alignment vertical="top" wrapText="1"/>
    </xf>
    <xf numFmtId="0" fontId="13" fillId="0" borderId="19" xfId="0" applyFont="1" applyBorder="1" applyAlignment="1">
      <alignment vertical="top" wrapText="1"/>
    </xf>
    <xf numFmtId="0" fontId="13" fillId="0" borderId="17" xfId="0" applyFont="1" applyBorder="1" applyAlignment="1">
      <alignment vertical="top" wrapText="1"/>
    </xf>
    <xf numFmtId="0" fontId="13" fillId="0" borderId="24" xfId="0" applyFont="1" applyBorder="1" applyAlignment="1">
      <alignment vertical="top" wrapText="1"/>
    </xf>
    <xf numFmtId="0" fontId="13" fillId="0" borderId="25" xfId="0" applyFont="1" applyBorder="1" applyAlignment="1">
      <alignment vertical="top" wrapText="1"/>
    </xf>
    <xf numFmtId="0" fontId="13" fillId="0" borderId="26" xfId="0" applyFont="1" applyBorder="1" applyAlignment="1">
      <alignment vertical="top" wrapText="1"/>
    </xf>
    <xf numFmtId="0" fontId="13" fillId="0" borderId="27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2" fillId="0" borderId="15" xfId="0" applyFont="1" applyBorder="1" applyAlignment="1">
      <alignment horizontal="left"/>
    </xf>
    <xf numFmtId="0" fontId="3" fillId="0" borderId="28" xfId="0" applyFont="1" applyBorder="1" applyAlignment="1">
      <alignment horizontal="center" vertical="top"/>
    </xf>
    <xf numFmtId="0" fontId="15" fillId="0" borderId="28" xfId="0" applyFont="1" applyBorder="1" applyAlignment="1">
      <alignment horizontal="center" vertical="top"/>
    </xf>
    <xf numFmtId="49" fontId="2" fillId="0" borderId="18" xfId="0" applyNumberFormat="1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2" fillId="0" borderId="13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12" fillId="0" borderId="16" xfId="0" applyFont="1" applyBorder="1" applyAlignment="1">
      <alignment horizontal="left"/>
    </xf>
    <xf numFmtId="0" fontId="12" fillId="0" borderId="19" xfId="0" applyFont="1" applyBorder="1" applyAlignment="1">
      <alignment horizontal="left"/>
    </xf>
    <xf numFmtId="0" fontId="12" fillId="0" borderId="17" xfId="0" applyFont="1" applyBorder="1" applyAlignment="1">
      <alignment horizontal="left"/>
    </xf>
    <xf numFmtId="0" fontId="13" fillId="0" borderId="18" xfId="0" applyFont="1" applyBorder="1" applyAlignment="1">
      <alignment vertical="top" wrapText="1"/>
    </xf>
    <xf numFmtId="0" fontId="13" fillId="0" borderId="21" xfId="0" applyFont="1" applyBorder="1" applyAlignment="1">
      <alignment vertical="top" wrapText="1"/>
    </xf>
    <xf numFmtId="0" fontId="13" fillId="0" borderId="22" xfId="0" applyFont="1" applyBorder="1" applyAlignment="1">
      <alignment vertical="top" wrapText="1"/>
    </xf>
    <xf numFmtId="0" fontId="13" fillId="0" borderId="20" xfId="0" applyFont="1" applyBorder="1" applyAlignment="1">
      <alignment vertical="top" wrapText="1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5" fillId="2" borderId="1" xfId="0" applyFont="1" applyFill="1" applyBorder="1" applyAlignment="1">
      <alignment horizontal="left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49" fontId="19" fillId="2" borderId="1" xfId="0" applyNumberFormat="1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justify"/>
    </xf>
    <xf numFmtId="0" fontId="9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/>
    </xf>
    <xf numFmtId="0" fontId="11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49" fontId="10" fillId="2" borderId="1" xfId="0" applyNumberFormat="1" applyFont="1" applyFill="1" applyBorder="1" applyAlignment="1">
      <alignment horizontal="left" vertical="top" wrapText="1"/>
    </xf>
    <xf numFmtId="49" fontId="11" fillId="2" borderId="1" xfId="0" applyNumberFormat="1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left" vertical="top" wrapText="1"/>
    </xf>
    <xf numFmtId="49" fontId="11" fillId="2" borderId="1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0" fontId="2" fillId="2" borderId="1" xfId="1" applyFont="1" applyFill="1" applyBorder="1" applyAlignment="1">
      <alignment horizontal="center" vertical="top" wrapText="1"/>
    </xf>
    <xf numFmtId="0" fontId="1" fillId="2" borderId="1" xfId="1" applyFont="1" applyFill="1" applyBorder="1" applyAlignment="1">
      <alignment horizontal="left" vertical="top" wrapText="1"/>
    </xf>
    <xf numFmtId="0" fontId="1" fillId="2" borderId="1" xfId="1" applyFont="1" applyFill="1" applyBorder="1" applyAlignment="1">
      <alignment wrapText="1"/>
    </xf>
    <xf numFmtId="49" fontId="1" fillId="2" borderId="1" xfId="1" applyNumberFormat="1" applyFont="1" applyFill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I61"/>
  <sheetViews>
    <sheetView workbookViewId="0">
      <selection activeCell="C17" sqref="C17"/>
    </sheetView>
  </sheetViews>
  <sheetFormatPr baseColWidth="10" defaultRowHeight="12.75" x14ac:dyDescent="0.2"/>
  <cols>
    <col min="1" max="1" width="5.85546875" customWidth="1"/>
    <col min="2" max="2" width="19.85546875" customWidth="1"/>
    <col min="4" max="4" width="18.42578125" customWidth="1"/>
    <col min="5" max="5" width="2.28515625" bestFit="1" customWidth="1"/>
    <col min="6" max="6" width="2.140625" bestFit="1" customWidth="1"/>
    <col min="7" max="7" width="2.5703125" bestFit="1" customWidth="1"/>
    <col min="8" max="8" width="2.28515625" bestFit="1" customWidth="1"/>
    <col min="9" max="9" width="2.5703125" bestFit="1" customWidth="1"/>
    <col min="10" max="11" width="2.42578125" customWidth="1"/>
    <col min="12" max="13" width="2.28515625" bestFit="1" customWidth="1"/>
    <col min="14" max="14" width="2.42578125" bestFit="1" customWidth="1"/>
    <col min="15" max="16" width="2.28515625" bestFit="1" customWidth="1"/>
    <col min="17" max="17" width="16.42578125" customWidth="1"/>
    <col min="18" max="18" width="14.28515625" customWidth="1"/>
    <col min="19" max="19" width="10" customWidth="1"/>
    <col min="20" max="20" width="11.28515625" customWidth="1"/>
    <col min="21" max="21" width="11.5703125" customWidth="1"/>
    <col min="22" max="22" width="14" customWidth="1"/>
    <col min="23" max="24" width="2.28515625" bestFit="1" customWidth="1"/>
    <col min="25" max="25" width="3" bestFit="1" customWidth="1"/>
    <col min="26" max="26" width="2.7109375" bestFit="1" customWidth="1"/>
    <col min="27" max="27" width="3" bestFit="1" customWidth="1"/>
    <col min="28" max="29" width="2.28515625" bestFit="1" customWidth="1"/>
    <col min="30" max="30" width="2.7109375" bestFit="1" customWidth="1"/>
    <col min="31" max="31" width="2.42578125" bestFit="1" customWidth="1"/>
    <col min="32" max="32" width="3" bestFit="1" customWidth="1"/>
    <col min="33" max="34" width="2.7109375" bestFit="1" customWidth="1"/>
  </cols>
  <sheetData>
    <row r="1" spans="1:35" s="5" customFormat="1" ht="15.75" x14ac:dyDescent="0.25">
      <c r="A1" s="125" t="s">
        <v>53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</row>
    <row r="2" spans="1:35" s="5" customFormat="1" ht="15.75" x14ac:dyDescent="0.25">
      <c r="A2" s="125" t="s">
        <v>245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</row>
    <row r="3" spans="1:35" s="5" customFormat="1" ht="15.75" customHeight="1" x14ac:dyDescent="0.25">
      <c r="A3" s="126" t="s">
        <v>208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</row>
    <row r="4" spans="1:35" s="5" customFormat="1" ht="12.7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35" x14ac:dyDescent="0.2">
      <c r="A5" t="s">
        <v>27</v>
      </c>
    </row>
    <row r="6" spans="1:35" x14ac:dyDescent="0.2">
      <c r="A6" s="25" t="s">
        <v>187</v>
      </c>
    </row>
    <row r="7" spans="1:35" x14ac:dyDescent="0.2">
      <c r="A7" s="25" t="s">
        <v>169</v>
      </c>
    </row>
    <row r="8" spans="1:35" x14ac:dyDescent="0.2">
      <c r="A8" s="25"/>
    </row>
    <row r="9" spans="1:35" x14ac:dyDescent="0.2">
      <c r="A9" s="25"/>
    </row>
    <row r="10" spans="1:35" ht="24.75" customHeight="1" x14ac:dyDescent="0.2">
      <c r="A10" s="205" t="s">
        <v>213</v>
      </c>
      <c r="B10" s="205"/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</row>
    <row r="11" spans="1:35" s="7" customFormat="1" ht="38.25" customHeight="1" x14ac:dyDescent="0.2">
      <c r="A11" s="194" t="s">
        <v>15</v>
      </c>
      <c r="B11" s="195" t="s">
        <v>246</v>
      </c>
      <c r="C11" s="195" t="s">
        <v>16</v>
      </c>
      <c r="D11" s="195" t="s">
        <v>0</v>
      </c>
      <c r="E11" s="145" t="s">
        <v>17</v>
      </c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 t="s">
        <v>10</v>
      </c>
      <c r="R11" s="145" t="s">
        <v>11</v>
      </c>
      <c r="S11" s="142" t="s">
        <v>12</v>
      </c>
      <c r="T11" s="142"/>
      <c r="U11" s="142"/>
      <c r="V11" s="143" t="s">
        <v>55</v>
      </c>
      <c r="W11" s="145" t="s">
        <v>17</v>
      </c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3" t="s">
        <v>56</v>
      </c>
    </row>
    <row r="12" spans="1:35" s="8" customFormat="1" ht="42" customHeight="1" x14ac:dyDescent="0.2">
      <c r="A12" s="194"/>
      <c r="B12" s="195"/>
      <c r="C12" s="195"/>
      <c r="D12" s="195"/>
      <c r="E12" s="111" t="s">
        <v>1</v>
      </c>
      <c r="F12" s="111" t="s">
        <v>2</v>
      </c>
      <c r="G12" s="111" t="s">
        <v>3</v>
      </c>
      <c r="H12" s="111" t="s">
        <v>4</v>
      </c>
      <c r="I12" s="111" t="s">
        <v>3</v>
      </c>
      <c r="J12" s="111" t="s">
        <v>5</v>
      </c>
      <c r="K12" s="111" t="s">
        <v>5</v>
      </c>
      <c r="L12" s="111" t="s">
        <v>4</v>
      </c>
      <c r="M12" s="111" t="s">
        <v>6</v>
      </c>
      <c r="N12" s="111" t="s">
        <v>7</v>
      </c>
      <c r="O12" s="111" t="s">
        <v>8</v>
      </c>
      <c r="P12" s="111" t="s">
        <v>9</v>
      </c>
      <c r="Q12" s="145"/>
      <c r="R12" s="145"/>
      <c r="S12" s="37" t="s">
        <v>28</v>
      </c>
      <c r="T12" s="37" t="s">
        <v>54</v>
      </c>
      <c r="U12" s="11" t="s">
        <v>13</v>
      </c>
      <c r="V12" s="144"/>
      <c r="W12" s="12" t="s">
        <v>1</v>
      </c>
      <c r="X12" s="12" t="s">
        <v>2</v>
      </c>
      <c r="Y12" s="12" t="s">
        <v>3</v>
      </c>
      <c r="Z12" s="12" t="s">
        <v>4</v>
      </c>
      <c r="AA12" s="12" t="s">
        <v>3</v>
      </c>
      <c r="AB12" s="12" t="s">
        <v>5</v>
      </c>
      <c r="AC12" s="12" t="s">
        <v>5</v>
      </c>
      <c r="AD12" s="12" t="s">
        <v>4</v>
      </c>
      <c r="AE12" s="12" t="s">
        <v>6</v>
      </c>
      <c r="AF12" s="12" t="s">
        <v>7</v>
      </c>
      <c r="AG12" s="12" t="s">
        <v>8</v>
      </c>
      <c r="AH12" s="12" t="s">
        <v>9</v>
      </c>
      <c r="AI12" s="144"/>
    </row>
    <row r="13" spans="1:35" s="8" customFormat="1" ht="32.25" customHeight="1" x14ac:dyDescent="0.2">
      <c r="A13" s="196">
        <v>1.1000000000000001</v>
      </c>
      <c r="B13" s="146" t="s">
        <v>209</v>
      </c>
      <c r="C13" s="195"/>
      <c r="D13" s="195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36"/>
      <c r="R13" s="139"/>
      <c r="S13" s="113">
        <v>31</v>
      </c>
      <c r="T13" s="116">
        <f>Presupuesto!G12</f>
        <v>16640</v>
      </c>
      <c r="U13" s="130">
        <f>Presupuesto!O12</f>
        <v>46315</v>
      </c>
      <c r="V13" s="133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33"/>
    </row>
    <row r="14" spans="1:35" s="8" customFormat="1" ht="32.25" customHeight="1" x14ac:dyDescent="0.2">
      <c r="A14" s="196"/>
      <c r="B14" s="146"/>
      <c r="C14" s="195"/>
      <c r="D14" s="195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37"/>
      <c r="R14" s="140"/>
      <c r="S14" s="114">
        <v>5</v>
      </c>
      <c r="T14" s="117">
        <f>Presupuesto!K12</f>
        <v>19475</v>
      </c>
      <c r="U14" s="131"/>
      <c r="V14" s="134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34"/>
    </row>
    <row r="15" spans="1:35" s="8" customFormat="1" ht="32.25" customHeight="1" x14ac:dyDescent="0.2">
      <c r="A15" s="196"/>
      <c r="B15" s="146"/>
      <c r="C15" s="195"/>
      <c r="D15" s="195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38"/>
      <c r="R15" s="141"/>
      <c r="S15" s="115">
        <v>1</v>
      </c>
      <c r="T15" s="118">
        <f>Presupuesto!N12</f>
        <v>10200</v>
      </c>
      <c r="U15" s="132"/>
      <c r="V15" s="135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35"/>
    </row>
    <row r="16" spans="1:35" ht="79.5" customHeight="1" x14ac:dyDescent="0.2">
      <c r="A16" s="197" t="s">
        <v>18</v>
      </c>
      <c r="B16" s="198"/>
      <c r="C16" s="199" t="s">
        <v>31</v>
      </c>
      <c r="D16" s="200" t="s">
        <v>171</v>
      </c>
      <c r="E16" s="112" t="s">
        <v>33</v>
      </c>
      <c r="F16" s="112" t="s">
        <v>33</v>
      </c>
      <c r="G16" s="112" t="s">
        <v>33</v>
      </c>
      <c r="H16" s="112" t="s">
        <v>33</v>
      </c>
      <c r="I16" s="112" t="s">
        <v>33</v>
      </c>
      <c r="J16" s="112" t="s">
        <v>33</v>
      </c>
      <c r="K16" s="112" t="s">
        <v>33</v>
      </c>
      <c r="L16" s="112" t="s">
        <v>33</v>
      </c>
      <c r="M16" s="112" t="s">
        <v>33</v>
      </c>
      <c r="N16" s="112" t="s">
        <v>33</v>
      </c>
      <c r="O16" s="112" t="s">
        <v>33</v>
      </c>
      <c r="P16" s="112" t="s">
        <v>33</v>
      </c>
      <c r="Q16" s="55" t="s">
        <v>230</v>
      </c>
      <c r="R16" s="56" t="s">
        <v>172</v>
      </c>
      <c r="S16" s="43"/>
      <c r="T16" s="119"/>
      <c r="U16" s="119"/>
      <c r="V16" s="55"/>
      <c r="W16" s="69" t="s">
        <v>33</v>
      </c>
      <c r="X16" s="69" t="s">
        <v>33</v>
      </c>
      <c r="Y16" s="69" t="s">
        <v>33</v>
      </c>
      <c r="Z16" s="69" t="s">
        <v>33</v>
      </c>
      <c r="AA16" s="69" t="s">
        <v>33</v>
      </c>
      <c r="AB16" s="69" t="s">
        <v>33</v>
      </c>
      <c r="AC16" s="69" t="s">
        <v>33</v>
      </c>
      <c r="AD16" s="69" t="s">
        <v>33</v>
      </c>
      <c r="AE16" s="69" t="s">
        <v>33</v>
      </c>
      <c r="AF16" s="69" t="s">
        <v>33</v>
      </c>
      <c r="AG16" s="69" t="s">
        <v>33</v>
      </c>
      <c r="AH16" s="69" t="s">
        <v>33</v>
      </c>
      <c r="AI16" s="66">
        <v>100</v>
      </c>
    </row>
    <row r="17" spans="1:35" ht="63.75" x14ac:dyDescent="0.2">
      <c r="A17" s="197" t="s">
        <v>19</v>
      </c>
      <c r="B17" s="198"/>
      <c r="C17" s="201" t="s">
        <v>31</v>
      </c>
      <c r="D17" s="200" t="s">
        <v>241</v>
      </c>
      <c r="E17" s="94"/>
      <c r="F17" s="94"/>
      <c r="G17" s="94" t="s">
        <v>33</v>
      </c>
      <c r="H17" s="94"/>
      <c r="I17" s="94"/>
      <c r="J17" s="95" t="s">
        <v>14</v>
      </c>
      <c r="K17" s="94"/>
      <c r="L17" s="94"/>
      <c r="M17" s="94" t="s">
        <v>33</v>
      </c>
      <c r="N17" s="94"/>
      <c r="O17" s="94"/>
      <c r="P17" s="94"/>
      <c r="Q17" s="55" t="s">
        <v>248</v>
      </c>
      <c r="R17" s="56" t="s">
        <v>173</v>
      </c>
      <c r="S17" s="43"/>
      <c r="T17" s="119"/>
      <c r="U17" s="119"/>
      <c r="V17" s="3"/>
      <c r="W17" s="94"/>
      <c r="X17" s="94"/>
      <c r="Y17" s="94" t="s">
        <v>33</v>
      </c>
      <c r="Z17" s="94"/>
      <c r="AA17" s="94"/>
      <c r="AB17" s="95" t="s">
        <v>14</v>
      </c>
      <c r="AC17" s="94"/>
      <c r="AD17" s="94"/>
      <c r="AE17" s="94" t="s">
        <v>33</v>
      </c>
      <c r="AF17" s="94"/>
      <c r="AG17" s="94"/>
      <c r="AH17" s="94"/>
      <c r="AI17" s="66">
        <v>100</v>
      </c>
    </row>
    <row r="18" spans="1:35" ht="63.75" x14ac:dyDescent="0.2">
      <c r="A18" s="202" t="s">
        <v>45</v>
      </c>
      <c r="B18" s="198"/>
      <c r="C18" s="201" t="s">
        <v>31</v>
      </c>
      <c r="D18" s="200" t="s">
        <v>210</v>
      </c>
      <c r="E18" s="69" t="s">
        <v>33</v>
      </c>
      <c r="F18" s="69" t="s">
        <v>33</v>
      </c>
      <c r="G18" s="69" t="s">
        <v>33</v>
      </c>
      <c r="H18" s="69" t="s">
        <v>33</v>
      </c>
      <c r="I18" s="69" t="s">
        <v>33</v>
      </c>
      <c r="J18" s="69" t="s">
        <v>33</v>
      </c>
      <c r="K18" s="69" t="s">
        <v>33</v>
      </c>
      <c r="L18" s="69" t="s">
        <v>33</v>
      </c>
      <c r="M18" s="69" t="s">
        <v>33</v>
      </c>
      <c r="N18" s="69" t="s">
        <v>33</v>
      </c>
      <c r="O18" s="69" t="s">
        <v>33</v>
      </c>
      <c r="P18" s="69" t="s">
        <v>33</v>
      </c>
      <c r="Q18" s="55" t="s">
        <v>229</v>
      </c>
      <c r="R18" s="56" t="s">
        <v>247</v>
      </c>
      <c r="S18" s="43"/>
      <c r="T18" s="119"/>
      <c r="U18" s="119"/>
      <c r="V18" s="3"/>
      <c r="W18" s="69" t="s">
        <v>33</v>
      </c>
      <c r="X18" s="69" t="s">
        <v>33</v>
      </c>
      <c r="Y18" s="69" t="s">
        <v>33</v>
      </c>
      <c r="Z18" s="69" t="s">
        <v>33</v>
      </c>
      <c r="AA18" s="69" t="s">
        <v>33</v>
      </c>
      <c r="AB18" s="69" t="s">
        <v>33</v>
      </c>
      <c r="AC18" s="69" t="s">
        <v>33</v>
      </c>
      <c r="AD18" s="69" t="s">
        <v>33</v>
      </c>
      <c r="AE18" s="69" t="s">
        <v>33</v>
      </c>
      <c r="AF18" s="69" t="s">
        <v>33</v>
      </c>
      <c r="AG18" s="69" t="s">
        <v>33</v>
      </c>
      <c r="AH18" s="69" t="s">
        <v>33</v>
      </c>
      <c r="AI18" s="66">
        <v>100</v>
      </c>
    </row>
    <row r="19" spans="1:35" ht="34.5" customHeight="1" x14ac:dyDescent="0.2">
      <c r="A19" s="196">
        <v>1.2</v>
      </c>
      <c r="B19" s="146" t="s">
        <v>174</v>
      </c>
      <c r="C19" s="195"/>
      <c r="D19" s="203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13">
        <v>31</v>
      </c>
      <c r="T19" s="116">
        <f>Presupuesto!G31</f>
        <v>6900</v>
      </c>
      <c r="U19" s="130">
        <f>Presupuesto!O31</f>
        <v>36470</v>
      </c>
      <c r="V19" s="122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2"/>
    </row>
    <row r="20" spans="1:35" ht="34.5" customHeight="1" x14ac:dyDescent="0.2">
      <c r="A20" s="196"/>
      <c r="B20" s="146"/>
      <c r="C20" s="195"/>
      <c r="D20" s="203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14">
        <v>5</v>
      </c>
      <c r="T20" s="117">
        <f>Presupuesto!K31</f>
        <v>19370</v>
      </c>
      <c r="U20" s="131"/>
      <c r="V20" s="123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3"/>
    </row>
    <row r="21" spans="1:35" ht="34.5" customHeight="1" x14ac:dyDescent="0.2">
      <c r="A21" s="196"/>
      <c r="B21" s="146"/>
      <c r="C21" s="195"/>
      <c r="D21" s="203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15">
        <v>1</v>
      </c>
      <c r="T21" s="118">
        <f>Presupuesto!N31</f>
        <v>10200</v>
      </c>
      <c r="U21" s="132"/>
      <c r="V21" s="124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4"/>
    </row>
    <row r="22" spans="1:35" ht="114.75" x14ac:dyDescent="0.2">
      <c r="A22" s="197" t="s">
        <v>50</v>
      </c>
      <c r="B22" s="204"/>
      <c r="C22" s="201" t="s">
        <v>31</v>
      </c>
      <c r="D22" s="200" t="s">
        <v>249</v>
      </c>
      <c r="E22" s="42"/>
      <c r="F22" s="69" t="s">
        <v>33</v>
      </c>
      <c r="G22" s="69" t="s">
        <v>33</v>
      </c>
      <c r="H22" s="69" t="s">
        <v>33</v>
      </c>
      <c r="I22" s="69" t="s">
        <v>33</v>
      </c>
      <c r="J22" s="69" t="s">
        <v>33</v>
      </c>
      <c r="K22" s="69" t="s">
        <v>33</v>
      </c>
      <c r="L22" s="69" t="s">
        <v>33</v>
      </c>
      <c r="M22" s="69" t="s">
        <v>33</v>
      </c>
      <c r="N22" s="69" t="s">
        <v>33</v>
      </c>
      <c r="O22" s="69" t="s">
        <v>33</v>
      </c>
      <c r="P22" s="69" t="s">
        <v>33</v>
      </c>
      <c r="Q22" s="55" t="s">
        <v>228</v>
      </c>
      <c r="R22" s="56" t="s">
        <v>183</v>
      </c>
      <c r="S22" s="43"/>
      <c r="T22" s="119"/>
      <c r="U22" s="119"/>
      <c r="V22" s="3"/>
      <c r="W22" s="3"/>
      <c r="X22" s="69" t="s">
        <v>33</v>
      </c>
      <c r="Y22" s="69" t="s">
        <v>33</v>
      </c>
      <c r="Z22" s="69" t="s">
        <v>33</v>
      </c>
      <c r="AA22" s="69" t="s">
        <v>33</v>
      </c>
      <c r="AB22" s="69" t="s">
        <v>33</v>
      </c>
      <c r="AC22" s="69" t="s">
        <v>33</v>
      </c>
      <c r="AD22" s="69" t="s">
        <v>33</v>
      </c>
      <c r="AE22" s="69" t="s">
        <v>33</v>
      </c>
      <c r="AF22" s="69" t="s">
        <v>33</v>
      </c>
      <c r="AG22" s="69" t="s">
        <v>33</v>
      </c>
      <c r="AH22" s="69" t="s">
        <v>33</v>
      </c>
      <c r="AI22" s="66">
        <v>100</v>
      </c>
    </row>
    <row r="23" spans="1:35" ht="76.5" x14ac:dyDescent="0.2">
      <c r="A23" s="197" t="s">
        <v>51</v>
      </c>
      <c r="B23" s="204"/>
      <c r="C23" s="201" t="s">
        <v>31</v>
      </c>
      <c r="D23" s="200" t="s">
        <v>227</v>
      </c>
      <c r="E23" s="4"/>
      <c r="F23" s="4"/>
      <c r="G23" s="69"/>
      <c r="H23" s="4"/>
      <c r="I23" s="4"/>
      <c r="J23" s="4"/>
      <c r="K23" s="4"/>
      <c r="L23" s="56" t="s">
        <v>33</v>
      </c>
      <c r="M23" s="42"/>
      <c r="N23" s="4"/>
      <c r="O23" s="4"/>
      <c r="P23" s="4"/>
      <c r="Q23" s="55" t="s">
        <v>228</v>
      </c>
      <c r="R23" s="56" t="s">
        <v>184</v>
      </c>
      <c r="S23" s="43"/>
      <c r="T23" s="119"/>
      <c r="U23" s="119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66">
        <v>0</v>
      </c>
    </row>
    <row r="24" spans="1:35" ht="76.5" x14ac:dyDescent="0.2">
      <c r="A24" s="197" t="s">
        <v>52</v>
      </c>
      <c r="B24" s="198"/>
      <c r="C24" s="201" t="s">
        <v>31</v>
      </c>
      <c r="D24" s="200" t="s">
        <v>177</v>
      </c>
      <c r="E24" s="69" t="s">
        <v>33</v>
      </c>
      <c r="F24" s="69" t="s">
        <v>33</v>
      </c>
      <c r="G24" s="69" t="s">
        <v>33</v>
      </c>
      <c r="H24" s="69" t="s">
        <v>33</v>
      </c>
      <c r="I24" s="42"/>
      <c r="J24" s="4"/>
      <c r="K24" s="4"/>
      <c r="L24" s="4"/>
      <c r="M24" s="4"/>
      <c r="N24" s="4"/>
      <c r="O24" s="4"/>
      <c r="P24" s="4"/>
      <c r="Q24" s="55" t="s">
        <v>182</v>
      </c>
      <c r="R24" s="56" t="s">
        <v>250</v>
      </c>
      <c r="S24" s="43"/>
      <c r="T24" s="119"/>
      <c r="U24" s="119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66">
        <v>100</v>
      </c>
    </row>
    <row r="25" spans="1:35" ht="51" x14ac:dyDescent="0.2">
      <c r="A25" s="197" t="s">
        <v>175</v>
      </c>
      <c r="B25" s="198"/>
      <c r="C25" s="201" t="s">
        <v>31</v>
      </c>
      <c r="D25" s="200" t="s">
        <v>178</v>
      </c>
      <c r="E25" s="4"/>
      <c r="F25" s="42"/>
      <c r="G25" s="69" t="s">
        <v>33</v>
      </c>
      <c r="H25" s="69" t="s">
        <v>33</v>
      </c>
      <c r="I25" s="42"/>
      <c r="J25" s="42"/>
      <c r="K25" s="42"/>
      <c r="L25" s="42"/>
      <c r="M25" s="42"/>
      <c r="N25" s="42"/>
      <c r="O25" s="42"/>
      <c r="P25" s="42"/>
      <c r="Q25" s="55" t="s">
        <v>181</v>
      </c>
      <c r="R25" s="56" t="s">
        <v>252</v>
      </c>
      <c r="S25" s="43"/>
      <c r="T25" s="119"/>
      <c r="U25" s="119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66">
        <v>100</v>
      </c>
    </row>
    <row r="26" spans="1:35" ht="51" x14ac:dyDescent="0.2">
      <c r="A26" s="197" t="s">
        <v>176</v>
      </c>
      <c r="B26" s="198"/>
      <c r="C26" s="201" t="s">
        <v>31</v>
      </c>
      <c r="D26" s="200" t="s">
        <v>179</v>
      </c>
      <c r="E26" s="69" t="s">
        <v>33</v>
      </c>
      <c r="F26" s="69" t="s">
        <v>33</v>
      </c>
      <c r="G26" s="69" t="s">
        <v>33</v>
      </c>
      <c r="H26" s="69" t="s">
        <v>33</v>
      </c>
      <c r="I26" s="69" t="s">
        <v>33</v>
      </c>
      <c r="J26" s="69" t="s">
        <v>33</v>
      </c>
      <c r="K26" s="69" t="s">
        <v>33</v>
      </c>
      <c r="L26" s="69" t="s">
        <v>33</v>
      </c>
      <c r="M26" s="4"/>
      <c r="N26" s="4"/>
      <c r="O26" s="4"/>
      <c r="P26" s="4"/>
      <c r="Q26" s="55" t="s">
        <v>180</v>
      </c>
      <c r="R26" s="56" t="s">
        <v>251</v>
      </c>
      <c r="S26" s="3"/>
      <c r="T26" s="119"/>
      <c r="U26" s="119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66">
        <v>100</v>
      </c>
    </row>
    <row r="27" spans="1:35" x14ac:dyDescent="0.2">
      <c r="B27" s="1"/>
      <c r="C27" s="1"/>
      <c r="D27" s="1"/>
    </row>
    <row r="28" spans="1:35" x14ac:dyDescent="0.2">
      <c r="B28" s="1"/>
      <c r="C28" s="1"/>
      <c r="D28" s="1"/>
    </row>
    <row r="32" spans="1:35" s="5" customFormat="1" ht="15.75" x14ac:dyDescent="0.25"/>
    <row r="33" s="5" customFormat="1" ht="15.75" x14ac:dyDescent="0.25"/>
    <row r="34" s="5" customFormat="1" ht="15.75" x14ac:dyDescent="0.25"/>
    <row r="41" s="7" customFormat="1" x14ac:dyDescent="0.2"/>
    <row r="42" s="8" customFormat="1" x14ac:dyDescent="0.2"/>
    <row r="43" s="8" customFormat="1" x14ac:dyDescent="0.2"/>
    <row r="44" s="9" customFormat="1" x14ac:dyDescent="0.2"/>
    <row r="45" s="9" customFormat="1" x14ac:dyDescent="0.2"/>
    <row r="46" s="9" customFormat="1" x14ac:dyDescent="0.2"/>
    <row r="47" s="9" customFormat="1" x14ac:dyDescent="0.2"/>
    <row r="48" s="9" customFormat="1" x14ac:dyDescent="0.2"/>
    <row r="49" s="9" customFormat="1" x14ac:dyDescent="0.2"/>
    <row r="50" s="9" customFormat="1" x14ac:dyDescent="0.2"/>
    <row r="51" s="9" customFormat="1" x14ac:dyDescent="0.2"/>
    <row r="52" s="9" customFormat="1" x14ac:dyDescent="0.2"/>
    <row r="53" s="9" customFormat="1" x14ac:dyDescent="0.2"/>
    <row r="54" s="9" customFormat="1" x14ac:dyDescent="0.2"/>
    <row r="55" s="9" customFormat="1" x14ac:dyDescent="0.2"/>
    <row r="56" s="9" customFormat="1" x14ac:dyDescent="0.2"/>
    <row r="57" s="9" customFormat="1" x14ac:dyDescent="0.2"/>
    <row r="58" s="9" customFormat="1" x14ac:dyDescent="0.2"/>
    <row r="59" s="9" customFormat="1" x14ac:dyDescent="0.2"/>
    <row r="60" s="9" customFormat="1" x14ac:dyDescent="0.2"/>
    <row r="61" s="9" customFormat="1" x14ac:dyDescent="0.2"/>
  </sheetData>
  <mergeCells count="81">
    <mergeCell ref="W11:AH11"/>
    <mergeCell ref="AI11:AI12"/>
    <mergeCell ref="A10:AI10"/>
    <mergeCell ref="A11:A12"/>
    <mergeCell ref="B11:B12"/>
    <mergeCell ref="C11:C12"/>
    <mergeCell ref="D11:D12"/>
    <mergeCell ref="E11:P11"/>
    <mergeCell ref="Q11:Q12"/>
    <mergeCell ref="R11:R12"/>
    <mergeCell ref="A13:A15"/>
    <mergeCell ref="C13:C15"/>
    <mergeCell ref="D13:D15"/>
    <mergeCell ref="S11:U11"/>
    <mergeCell ref="V11:V12"/>
    <mergeCell ref="M13:M15"/>
    <mergeCell ref="N13:N15"/>
    <mergeCell ref="O13:O15"/>
    <mergeCell ref="P13:P15"/>
    <mergeCell ref="B13:B15"/>
    <mergeCell ref="AI13:AI15"/>
    <mergeCell ref="W13:W15"/>
    <mergeCell ref="X13:X15"/>
    <mergeCell ref="Y13:Y15"/>
    <mergeCell ref="Z13:Z15"/>
    <mergeCell ref="AA13:AA15"/>
    <mergeCell ref="AB13:AB15"/>
    <mergeCell ref="AC13:AC15"/>
    <mergeCell ref="AD13:AD15"/>
    <mergeCell ref="AE13:AE15"/>
    <mergeCell ref="AF13:AF15"/>
    <mergeCell ref="AG13:AG15"/>
    <mergeCell ref="B19:B21"/>
    <mergeCell ref="A19:A21"/>
    <mergeCell ref="D19:D21"/>
    <mergeCell ref="C19:C21"/>
    <mergeCell ref="V13:V15"/>
    <mergeCell ref="U13:U15"/>
    <mergeCell ref="F13:F15"/>
    <mergeCell ref="Q13:Q15"/>
    <mergeCell ref="R13:R15"/>
    <mergeCell ref="E13:E15"/>
    <mergeCell ref="G13:G15"/>
    <mergeCell ref="H13:H15"/>
    <mergeCell ref="I13:I15"/>
    <mergeCell ref="J13:J15"/>
    <mergeCell ref="K13:K15"/>
    <mergeCell ref="L13:L15"/>
    <mergeCell ref="P19:P21"/>
    <mergeCell ref="W19:W21"/>
    <mergeCell ref="X19:X21"/>
    <mergeCell ref="Y19:Y21"/>
    <mergeCell ref="Q19:Q21"/>
    <mergeCell ref="R19:R21"/>
    <mergeCell ref="U19:U21"/>
    <mergeCell ref="K19:K21"/>
    <mergeCell ref="L19:L21"/>
    <mergeCell ref="M19:M21"/>
    <mergeCell ref="N19:N21"/>
    <mergeCell ref="O19:O21"/>
    <mergeCell ref="F19:F21"/>
    <mergeCell ref="G19:G21"/>
    <mergeCell ref="H19:H21"/>
    <mergeCell ref="I19:I21"/>
    <mergeCell ref="J19:J21"/>
    <mergeCell ref="AI19:AI21"/>
    <mergeCell ref="A1:AI1"/>
    <mergeCell ref="A2:AI2"/>
    <mergeCell ref="A3:AI3"/>
    <mergeCell ref="AE19:AE21"/>
    <mergeCell ref="AF19:AF21"/>
    <mergeCell ref="AG19:AG21"/>
    <mergeCell ref="AH19:AH21"/>
    <mergeCell ref="V19:V21"/>
    <mergeCell ref="Z19:Z21"/>
    <mergeCell ref="AA19:AA21"/>
    <mergeCell ref="AB19:AB21"/>
    <mergeCell ref="AC19:AC21"/>
    <mergeCell ref="AD19:AD21"/>
    <mergeCell ref="AH13:AH15"/>
    <mergeCell ref="E19:E2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I53"/>
  <sheetViews>
    <sheetView zoomScale="90" zoomScaleNormal="90" workbookViewId="0">
      <selection activeCell="C11" sqref="C11:C12"/>
    </sheetView>
  </sheetViews>
  <sheetFormatPr baseColWidth="10" defaultRowHeight="12.75" x14ac:dyDescent="0.2"/>
  <cols>
    <col min="1" max="1" width="5.85546875" customWidth="1"/>
    <col min="2" max="2" width="19.85546875" customWidth="1"/>
    <col min="4" max="4" width="18.42578125" customWidth="1"/>
    <col min="5" max="5" width="2.28515625" bestFit="1" customWidth="1"/>
    <col min="6" max="6" width="2.140625" bestFit="1" customWidth="1"/>
    <col min="7" max="7" width="2.5703125" bestFit="1" customWidth="1"/>
    <col min="8" max="8" width="2.28515625" bestFit="1" customWidth="1"/>
    <col min="9" max="9" width="2.5703125" bestFit="1" customWidth="1"/>
    <col min="10" max="11" width="2.42578125" customWidth="1"/>
    <col min="12" max="13" width="2.28515625" bestFit="1" customWidth="1"/>
    <col min="14" max="14" width="2.42578125" bestFit="1" customWidth="1"/>
    <col min="15" max="16" width="2.28515625" bestFit="1" customWidth="1"/>
    <col min="17" max="17" width="15.42578125" customWidth="1"/>
    <col min="18" max="18" width="16.7109375" customWidth="1"/>
    <col min="19" max="19" width="10" customWidth="1"/>
    <col min="20" max="21" width="11.28515625" bestFit="1" customWidth="1"/>
    <col min="22" max="22" width="14" customWidth="1"/>
    <col min="23" max="24" width="2.28515625" bestFit="1" customWidth="1"/>
    <col min="25" max="25" width="3" bestFit="1" customWidth="1"/>
    <col min="26" max="26" width="2.7109375" bestFit="1" customWidth="1"/>
    <col min="27" max="27" width="3" bestFit="1" customWidth="1"/>
    <col min="28" max="29" width="2.28515625" bestFit="1" customWidth="1"/>
    <col min="30" max="30" width="2.7109375" bestFit="1" customWidth="1"/>
    <col min="31" max="31" width="2.42578125" bestFit="1" customWidth="1"/>
    <col min="32" max="32" width="3" bestFit="1" customWidth="1"/>
    <col min="33" max="34" width="2.7109375" bestFit="1" customWidth="1"/>
  </cols>
  <sheetData>
    <row r="1" spans="1:35" s="5" customFormat="1" ht="15.75" x14ac:dyDescent="0.25">
      <c r="A1" s="125" t="s">
        <v>53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</row>
    <row r="2" spans="1:35" s="5" customFormat="1" ht="15.75" x14ac:dyDescent="0.25">
      <c r="A2" s="125" t="s">
        <v>245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</row>
    <row r="3" spans="1:35" s="5" customFormat="1" ht="15.75" customHeight="1" x14ac:dyDescent="0.25">
      <c r="A3" s="126" t="s">
        <v>208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</row>
    <row r="4" spans="1:35" s="5" customFormat="1" ht="12.7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35" x14ac:dyDescent="0.2">
      <c r="A5" t="s">
        <v>27</v>
      </c>
    </row>
    <row r="6" spans="1:35" x14ac:dyDescent="0.2">
      <c r="A6" s="25" t="s">
        <v>185</v>
      </c>
    </row>
    <row r="7" spans="1:35" x14ac:dyDescent="0.2">
      <c r="A7" s="25" t="s">
        <v>186</v>
      </c>
    </row>
    <row r="8" spans="1:35" x14ac:dyDescent="0.2">
      <c r="A8" s="25"/>
    </row>
    <row r="9" spans="1:35" x14ac:dyDescent="0.2">
      <c r="A9" s="25"/>
    </row>
    <row r="10" spans="1:35" ht="24.75" customHeight="1" x14ac:dyDescent="0.2">
      <c r="A10" s="207" t="s">
        <v>211</v>
      </c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  <c r="AD10" s="207"/>
      <c r="AE10" s="207"/>
      <c r="AF10" s="207"/>
      <c r="AG10" s="207"/>
      <c r="AH10" s="207"/>
      <c r="AI10" s="207"/>
    </row>
    <row r="11" spans="1:35" s="7" customFormat="1" ht="38.25" customHeight="1" x14ac:dyDescent="0.2">
      <c r="A11" s="194" t="s">
        <v>15</v>
      </c>
      <c r="B11" s="195" t="s">
        <v>253</v>
      </c>
      <c r="C11" s="195" t="s">
        <v>16</v>
      </c>
      <c r="D11" s="195" t="s">
        <v>0</v>
      </c>
      <c r="E11" s="145" t="s">
        <v>17</v>
      </c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 t="s">
        <v>10</v>
      </c>
      <c r="R11" s="145" t="s">
        <v>11</v>
      </c>
      <c r="S11" s="142" t="s">
        <v>12</v>
      </c>
      <c r="T11" s="142"/>
      <c r="U11" s="142"/>
      <c r="V11" s="143" t="s">
        <v>55</v>
      </c>
      <c r="W11" s="145" t="s">
        <v>17</v>
      </c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3" t="s">
        <v>56</v>
      </c>
    </row>
    <row r="12" spans="1:35" s="8" customFormat="1" ht="42" customHeight="1" x14ac:dyDescent="0.2">
      <c r="A12" s="194"/>
      <c r="B12" s="195"/>
      <c r="C12" s="195"/>
      <c r="D12" s="195"/>
      <c r="E12" s="12" t="s">
        <v>1</v>
      </c>
      <c r="F12" s="12" t="s">
        <v>2</v>
      </c>
      <c r="G12" s="12" t="s">
        <v>3</v>
      </c>
      <c r="H12" s="12" t="s">
        <v>4</v>
      </c>
      <c r="I12" s="12" t="s">
        <v>3</v>
      </c>
      <c r="J12" s="12" t="s">
        <v>5</v>
      </c>
      <c r="K12" s="12" t="s">
        <v>5</v>
      </c>
      <c r="L12" s="12" t="s">
        <v>4</v>
      </c>
      <c r="M12" s="12" t="s">
        <v>6</v>
      </c>
      <c r="N12" s="12" t="s">
        <v>7</v>
      </c>
      <c r="O12" s="12" t="s">
        <v>8</v>
      </c>
      <c r="P12" s="12" t="s">
        <v>9</v>
      </c>
      <c r="Q12" s="145"/>
      <c r="R12" s="145"/>
      <c r="S12" s="37" t="s">
        <v>28</v>
      </c>
      <c r="T12" s="37" t="s">
        <v>54</v>
      </c>
      <c r="U12" s="11" t="s">
        <v>13</v>
      </c>
      <c r="V12" s="144"/>
      <c r="W12" s="12" t="s">
        <v>1</v>
      </c>
      <c r="X12" s="12" t="s">
        <v>2</v>
      </c>
      <c r="Y12" s="12" t="s">
        <v>3</v>
      </c>
      <c r="Z12" s="12" t="s">
        <v>4</v>
      </c>
      <c r="AA12" s="12" t="s">
        <v>3</v>
      </c>
      <c r="AB12" s="12" t="s">
        <v>5</v>
      </c>
      <c r="AC12" s="12" t="s">
        <v>5</v>
      </c>
      <c r="AD12" s="12" t="s">
        <v>4</v>
      </c>
      <c r="AE12" s="12" t="s">
        <v>6</v>
      </c>
      <c r="AF12" s="12" t="s">
        <v>7</v>
      </c>
      <c r="AG12" s="12" t="s">
        <v>8</v>
      </c>
      <c r="AH12" s="12" t="s">
        <v>9</v>
      </c>
      <c r="AI12" s="144"/>
    </row>
    <row r="13" spans="1:35" s="8" customFormat="1" ht="27.75" customHeight="1" x14ac:dyDescent="0.2">
      <c r="A13" s="196">
        <v>2.1</v>
      </c>
      <c r="B13" s="147" t="s">
        <v>254</v>
      </c>
      <c r="C13" s="195"/>
      <c r="D13" s="195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36"/>
      <c r="R13" s="139"/>
      <c r="S13" s="113">
        <v>31</v>
      </c>
      <c r="T13" s="116">
        <f>Presupuesto!G52</f>
        <v>4790</v>
      </c>
      <c r="U13" s="130">
        <f>Presupuesto!O52</f>
        <v>34465</v>
      </c>
      <c r="V13" s="139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33"/>
    </row>
    <row r="14" spans="1:35" s="8" customFormat="1" ht="27.75" customHeight="1" x14ac:dyDescent="0.2">
      <c r="A14" s="196"/>
      <c r="B14" s="147"/>
      <c r="C14" s="195"/>
      <c r="D14" s="195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37"/>
      <c r="R14" s="140"/>
      <c r="S14" s="114">
        <v>5</v>
      </c>
      <c r="T14" s="117">
        <f>Presupuesto!K52</f>
        <v>19475</v>
      </c>
      <c r="U14" s="131"/>
      <c r="V14" s="140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34"/>
    </row>
    <row r="15" spans="1:35" s="8" customFormat="1" ht="27.75" customHeight="1" x14ac:dyDescent="0.2">
      <c r="A15" s="196"/>
      <c r="B15" s="147"/>
      <c r="C15" s="195"/>
      <c r="D15" s="195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38"/>
      <c r="R15" s="141"/>
      <c r="S15" s="115">
        <v>1</v>
      </c>
      <c r="T15" s="118">
        <f>Presupuesto!N52</f>
        <v>10200</v>
      </c>
      <c r="U15" s="132"/>
      <c r="V15" s="141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35"/>
    </row>
    <row r="16" spans="1:35" ht="76.5" x14ac:dyDescent="0.2">
      <c r="A16" s="202" t="s">
        <v>70</v>
      </c>
      <c r="B16" s="198"/>
      <c r="C16" s="199" t="s">
        <v>31</v>
      </c>
      <c r="D16" s="200" t="s">
        <v>129</v>
      </c>
      <c r="E16" s="42"/>
      <c r="F16" s="56" t="s">
        <v>14</v>
      </c>
      <c r="G16" s="4"/>
      <c r="H16" s="4" t="s">
        <v>14</v>
      </c>
      <c r="I16" s="42"/>
      <c r="J16" s="4" t="s">
        <v>14</v>
      </c>
      <c r="K16" s="4"/>
      <c r="L16" s="4" t="s">
        <v>14</v>
      </c>
      <c r="M16" s="42"/>
      <c r="N16" s="4" t="s">
        <v>14</v>
      </c>
      <c r="O16" s="4"/>
      <c r="P16" s="4"/>
      <c r="Q16" s="55" t="s">
        <v>231</v>
      </c>
      <c r="R16" s="56" t="s">
        <v>131</v>
      </c>
      <c r="S16" s="43"/>
      <c r="T16" s="3"/>
      <c r="U16" s="3"/>
      <c r="V16" s="3"/>
      <c r="W16" s="42"/>
      <c r="X16" s="4" t="s">
        <v>14</v>
      </c>
      <c r="Y16" s="4"/>
      <c r="Z16" s="4"/>
      <c r="AA16" s="42"/>
      <c r="AB16" s="4" t="s">
        <v>14</v>
      </c>
      <c r="AC16" s="4"/>
      <c r="AD16" s="4"/>
      <c r="AE16" s="42"/>
      <c r="AF16" s="4" t="s">
        <v>14</v>
      </c>
      <c r="AG16" s="4"/>
      <c r="AH16" s="4"/>
      <c r="AI16" s="66">
        <v>60</v>
      </c>
    </row>
    <row r="17" spans="1:35" ht="93.75" customHeight="1" x14ac:dyDescent="0.2">
      <c r="A17" s="202" t="s">
        <v>71</v>
      </c>
      <c r="B17" s="198"/>
      <c r="C17" s="199" t="s">
        <v>31</v>
      </c>
      <c r="D17" s="200" t="s">
        <v>130</v>
      </c>
      <c r="E17" s="42" t="s">
        <v>14</v>
      </c>
      <c r="F17" s="4" t="s">
        <v>14</v>
      </c>
      <c r="G17" s="4" t="s">
        <v>14</v>
      </c>
      <c r="H17" s="4" t="s">
        <v>14</v>
      </c>
      <c r="I17" s="42" t="s">
        <v>14</v>
      </c>
      <c r="J17" s="4" t="s">
        <v>14</v>
      </c>
      <c r="K17" s="4" t="s">
        <v>14</v>
      </c>
      <c r="L17" s="4" t="s">
        <v>14</v>
      </c>
      <c r="M17" s="42" t="s">
        <v>14</v>
      </c>
      <c r="N17" s="4" t="s">
        <v>14</v>
      </c>
      <c r="O17" s="4" t="s">
        <v>14</v>
      </c>
      <c r="P17" s="4" t="s">
        <v>14</v>
      </c>
      <c r="Q17" s="55" t="s">
        <v>239</v>
      </c>
      <c r="R17" s="56" t="s">
        <v>132</v>
      </c>
      <c r="S17" s="43"/>
      <c r="T17" s="3"/>
      <c r="U17" s="3"/>
      <c r="V17" s="3"/>
      <c r="W17" s="42"/>
      <c r="X17" s="4" t="s">
        <v>14</v>
      </c>
      <c r="Y17" s="4"/>
      <c r="Z17" s="4" t="s">
        <v>14</v>
      </c>
      <c r="AA17" s="42"/>
      <c r="AB17" s="4" t="s">
        <v>14</v>
      </c>
      <c r="AC17" s="4" t="s">
        <v>14</v>
      </c>
      <c r="AD17" s="4"/>
      <c r="AE17" s="42" t="s">
        <v>14</v>
      </c>
      <c r="AF17" s="4"/>
      <c r="AG17" s="4" t="s">
        <v>14</v>
      </c>
      <c r="AH17" s="4"/>
      <c r="AI17" s="66">
        <v>50</v>
      </c>
    </row>
    <row r="18" spans="1:35" ht="76.5" x14ac:dyDescent="0.2">
      <c r="A18" s="202" t="s">
        <v>72</v>
      </c>
      <c r="B18" s="198"/>
      <c r="C18" s="199" t="s">
        <v>31</v>
      </c>
      <c r="D18" s="200" t="s">
        <v>240</v>
      </c>
      <c r="E18" s="42" t="s">
        <v>14</v>
      </c>
      <c r="F18" s="4" t="s">
        <v>14</v>
      </c>
      <c r="G18" s="4" t="s">
        <v>14</v>
      </c>
      <c r="H18" s="4" t="s">
        <v>14</v>
      </c>
      <c r="I18" s="42" t="s">
        <v>14</v>
      </c>
      <c r="J18" s="4" t="s">
        <v>14</v>
      </c>
      <c r="K18" s="4" t="s">
        <v>14</v>
      </c>
      <c r="L18" s="4" t="s">
        <v>14</v>
      </c>
      <c r="M18" s="42" t="s">
        <v>14</v>
      </c>
      <c r="N18" s="4" t="s">
        <v>14</v>
      </c>
      <c r="O18" s="4" t="s">
        <v>14</v>
      </c>
      <c r="P18" s="4" t="s">
        <v>14</v>
      </c>
      <c r="Q18" s="55" t="s">
        <v>238</v>
      </c>
      <c r="R18" s="56" t="s">
        <v>255</v>
      </c>
      <c r="S18" s="43"/>
      <c r="T18" s="3"/>
      <c r="U18" s="3"/>
      <c r="V18" s="3"/>
      <c r="W18" s="42"/>
      <c r="X18" s="4"/>
      <c r="Y18" s="4" t="s">
        <v>14</v>
      </c>
      <c r="Z18" s="4" t="s">
        <v>14</v>
      </c>
      <c r="AA18" s="42"/>
      <c r="AB18" s="4" t="s">
        <v>14</v>
      </c>
      <c r="AC18" s="4" t="s">
        <v>14</v>
      </c>
      <c r="AD18" s="4"/>
      <c r="AE18" s="42" t="s">
        <v>14</v>
      </c>
      <c r="AF18" s="4" t="s">
        <v>14</v>
      </c>
      <c r="AG18" s="4" t="s">
        <v>14</v>
      </c>
      <c r="AH18" s="4"/>
      <c r="AI18" s="66">
        <v>50</v>
      </c>
    </row>
    <row r="19" spans="1:35" ht="38.25" customHeight="1" x14ac:dyDescent="0.2">
      <c r="A19" s="196">
        <v>2.2000000000000002</v>
      </c>
      <c r="B19" s="146" t="s">
        <v>214</v>
      </c>
      <c r="C19" s="195"/>
      <c r="D19" s="206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39"/>
      <c r="R19" s="139"/>
      <c r="S19" s="113">
        <v>31</v>
      </c>
      <c r="T19" s="116">
        <f>Presupuesto!G71</f>
        <v>21190</v>
      </c>
      <c r="U19" s="130">
        <f>Presupuesto!O71</f>
        <v>52665</v>
      </c>
      <c r="V19" s="139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39"/>
    </row>
    <row r="20" spans="1:35" ht="38.25" customHeight="1" x14ac:dyDescent="0.2">
      <c r="A20" s="196"/>
      <c r="B20" s="146"/>
      <c r="C20" s="195"/>
      <c r="D20" s="206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40"/>
      <c r="R20" s="140"/>
      <c r="S20" s="114">
        <v>5</v>
      </c>
      <c r="T20" s="117">
        <f>Presupuesto!K71</f>
        <v>21275</v>
      </c>
      <c r="U20" s="131"/>
      <c r="V20" s="140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40"/>
    </row>
    <row r="21" spans="1:35" ht="38.25" customHeight="1" x14ac:dyDescent="0.2">
      <c r="A21" s="196"/>
      <c r="B21" s="146"/>
      <c r="C21" s="195"/>
      <c r="D21" s="206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41"/>
      <c r="R21" s="141"/>
      <c r="S21" s="115">
        <v>1</v>
      </c>
      <c r="T21" s="118">
        <f>Presupuesto!N71</f>
        <v>10200</v>
      </c>
      <c r="U21" s="132"/>
      <c r="V21" s="141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41"/>
    </row>
    <row r="22" spans="1:35" ht="63.75" x14ac:dyDescent="0.2">
      <c r="A22" s="202" t="s">
        <v>73</v>
      </c>
      <c r="B22" s="198"/>
      <c r="C22" s="199" t="s">
        <v>31</v>
      </c>
      <c r="D22" s="200" t="s">
        <v>133</v>
      </c>
      <c r="E22" s="42"/>
      <c r="F22" s="4" t="s">
        <v>14</v>
      </c>
      <c r="G22" s="4" t="s">
        <v>14</v>
      </c>
      <c r="H22" s="4" t="s">
        <v>14</v>
      </c>
      <c r="I22" s="42"/>
      <c r="J22" s="4" t="s">
        <v>14</v>
      </c>
      <c r="K22" s="4"/>
      <c r="L22" s="4" t="s">
        <v>14</v>
      </c>
      <c r="M22" s="42"/>
      <c r="N22" s="4" t="s">
        <v>14</v>
      </c>
      <c r="O22" s="4"/>
      <c r="P22" s="4"/>
      <c r="Q22" s="55" t="s">
        <v>237</v>
      </c>
      <c r="R22" s="56" t="s">
        <v>201</v>
      </c>
      <c r="S22" s="43"/>
      <c r="T22" s="3"/>
      <c r="U22" s="3"/>
      <c r="V22" s="3"/>
      <c r="W22" s="42"/>
      <c r="X22" s="4" t="s">
        <v>14</v>
      </c>
      <c r="Y22" s="4" t="s">
        <v>14</v>
      </c>
      <c r="Z22" s="4" t="s">
        <v>14</v>
      </c>
      <c r="AA22" s="42"/>
      <c r="AB22" s="4" t="s">
        <v>14</v>
      </c>
      <c r="AC22" s="4"/>
      <c r="AD22" s="4" t="s">
        <v>14</v>
      </c>
      <c r="AE22" s="42"/>
      <c r="AF22" s="4" t="s">
        <v>14</v>
      </c>
      <c r="AG22" s="4"/>
      <c r="AH22" s="4"/>
      <c r="AI22" s="66">
        <v>100</v>
      </c>
    </row>
    <row r="23" spans="1:35" ht="51" x14ac:dyDescent="0.2">
      <c r="A23" s="202" t="s">
        <v>74</v>
      </c>
      <c r="B23" s="198"/>
      <c r="C23" s="199" t="s">
        <v>31</v>
      </c>
      <c r="D23" s="200" t="s">
        <v>134</v>
      </c>
      <c r="E23" s="4" t="s">
        <v>14</v>
      </c>
      <c r="F23" s="4" t="s">
        <v>14</v>
      </c>
      <c r="G23" s="4" t="s">
        <v>14</v>
      </c>
      <c r="H23" s="4" t="s">
        <v>14</v>
      </c>
      <c r="I23" s="4" t="s">
        <v>14</v>
      </c>
      <c r="J23" s="4" t="s">
        <v>14</v>
      </c>
      <c r="K23" s="4" t="s">
        <v>14</v>
      </c>
      <c r="L23" s="4"/>
      <c r="M23" s="42"/>
      <c r="N23" s="4"/>
      <c r="O23" s="4"/>
      <c r="P23" s="4"/>
      <c r="Q23" s="55" t="s">
        <v>236</v>
      </c>
      <c r="R23" s="56" t="s">
        <v>136</v>
      </c>
      <c r="S23" s="43"/>
      <c r="T23" s="3"/>
      <c r="U23" s="3"/>
      <c r="V23" s="3"/>
      <c r="W23" s="4" t="s">
        <v>14</v>
      </c>
      <c r="X23" s="4" t="s">
        <v>14</v>
      </c>
      <c r="Y23" s="4" t="s">
        <v>14</v>
      </c>
      <c r="Z23" s="4" t="s">
        <v>14</v>
      </c>
      <c r="AA23" s="4" t="s">
        <v>14</v>
      </c>
      <c r="AB23" s="4" t="s">
        <v>14</v>
      </c>
      <c r="AC23" s="4" t="s">
        <v>14</v>
      </c>
      <c r="AD23" s="4"/>
      <c r="AE23" s="42"/>
      <c r="AF23" s="4"/>
      <c r="AG23" s="4"/>
      <c r="AH23" s="4"/>
      <c r="AI23" s="66">
        <v>100</v>
      </c>
    </row>
    <row r="24" spans="1:35" ht="51" x14ac:dyDescent="0.2">
      <c r="A24" s="202" t="s">
        <v>75</v>
      </c>
      <c r="B24" s="198"/>
      <c r="C24" s="199" t="s">
        <v>31</v>
      </c>
      <c r="D24" s="200" t="s">
        <v>135</v>
      </c>
      <c r="E24" s="42"/>
      <c r="F24" s="4"/>
      <c r="G24" s="4"/>
      <c r="H24" s="4"/>
      <c r="I24" s="42"/>
      <c r="J24" s="4"/>
      <c r="K24" s="4"/>
      <c r="L24" s="4"/>
      <c r="M24" s="4" t="s">
        <v>14</v>
      </c>
      <c r="N24" s="4" t="s">
        <v>14</v>
      </c>
      <c r="O24" s="4" t="s">
        <v>14</v>
      </c>
      <c r="P24" s="4" t="s">
        <v>14</v>
      </c>
      <c r="Q24" s="55" t="s">
        <v>235</v>
      </c>
      <c r="R24" s="56" t="s">
        <v>201</v>
      </c>
      <c r="S24" s="43"/>
      <c r="T24" s="3"/>
      <c r="U24" s="3"/>
      <c r="V24" s="3"/>
      <c r="W24" s="42"/>
      <c r="X24" s="4"/>
      <c r="Y24" s="4"/>
      <c r="Z24" s="4"/>
      <c r="AA24" s="42"/>
      <c r="AB24" s="4"/>
      <c r="AC24" s="4"/>
      <c r="AD24" s="4"/>
      <c r="AE24" s="4" t="s">
        <v>14</v>
      </c>
      <c r="AF24" s="4" t="s">
        <v>14</v>
      </c>
      <c r="AG24" s="4" t="s">
        <v>14</v>
      </c>
      <c r="AH24" s="4" t="s">
        <v>14</v>
      </c>
      <c r="AI24" s="66">
        <v>100</v>
      </c>
    </row>
    <row r="25" spans="1:35" ht="33" customHeight="1" x14ac:dyDescent="0.2">
      <c r="A25" s="196">
        <v>2.2999999999999998</v>
      </c>
      <c r="B25" s="146" t="s">
        <v>256</v>
      </c>
      <c r="C25" s="195"/>
      <c r="D25" s="206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39"/>
      <c r="R25" s="139"/>
      <c r="S25" s="113">
        <v>31</v>
      </c>
      <c r="T25" s="116">
        <f>Presupuesto!G90</f>
        <v>4827.5</v>
      </c>
      <c r="U25" s="130">
        <f>Presupuesto!O90</f>
        <v>33902.5</v>
      </c>
      <c r="V25" s="139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39"/>
    </row>
    <row r="26" spans="1:35" ht="33" customHeight="1" x14ac:dyDescent="0.2">
      <c r="A26" s="196"/>
      <c r="B26" s="146"/>
      <c r="C26" s="195"/>
      <c r="D26" s="206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40"/>
      <c r="R26" s="140"/>
      <c r="S26" s="114">
        <v>5</v>
      </c>
      <c r="T26" s="117">
        <f>Presupuesto!K90</f>
        <v>18875</v>
      </c>
      <c r="U26" s="131"/>
      <c r="V26" s="140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40"/>
    </row>
    <row r="27" spans="1:35" ht="33" customHeight="1" x14ac:dyDescent="0.2">
      <c r="A27" s="196"/>
      <c r="B27" s="146"/>
      <c r="C27" s="195"/>
      <c r="D27" s="206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41"/>
      <c r="R27" s="141"/>
      <c r="S27" s="115">
        <v>1</v>
      </c>
      <c r="T27" s="118">
        <f>Presupuesto!N90</f>
        <v>10200</v>
      </c>
      <c r="U27" s="132"/>
      <c r="V27" s="141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41"/>
    </row>
    <row r="28" spans="1:35" ht="51" x14ac:dyDescent="0.2">
      <c r="A28" s="202" t="s">
        <v>76</v>
      </c>
      <c r="B28" s="198"/>
      <c r="C28" s="199" t="s">
        <v>31</v>
      </c>
      <c r="D28" s="200" t="s">
        <v>257</v>
      </c>
      <c r="E28" s="4"/>
      <c r="F28" s="42" t="s">
        <v>14</v>
      </c>
      <c r="G28" s="42" t="s">
        <v>14</v>
      </c>
      <c r="H28" s="42" t="s">
        <v>14</v>
      </c>
      <c r="I28" s="42" t="s">
        <v>14</v>
      </c>
      <c r="J28" s="42" t="s">
        <v>14</v>
      </c>
      <c r="K28" s="42" t="s">
        <v>14</v>
      </c>
      <c r="L28" s="42" t="s">
        <v>14</v>
      </c>
      <c r="M28" s="42" t="s">
        <v>14</v>
      </c>
      <c r="N28" s="42" t="s">
        <v>14</v>
      </c>
      <c r="O28" s="42" t="s">
        <v>14</v>
      </c>
      <c r="P28" s="42" t="s">
        <v>14</v>
      </c>
      <c r="Q28" s="55" t="s">
        <v>234</v>
      </c>
      <c r="R28" s="56" t="s">
        <v>139</v>
      </c>
      <c r="S28" s="43"/>
      <c r="T28" s="3"/>
      <c r="U28" s="3"/>
      <c r="V28" s="3"/>
      <c r="W28" s="4"/>
      <c r="X28" s="42" t="s">
        <v>14</v>
      </c>
      <c r="Y28" s="42"/>
      <c r="Z28" s="42" t="s">
        <v>14</v>
      </c>
      <c r="AA28" s="42"/>
      <c r="AB28" s="42" t="s">
        <v>14</v>
      </c>
      <c r="AC28" s="42"/>
      <c r="AD28" s="42" t="s">
        <v>14</v>
      </c>
      <c r="AE28" s="42" t="s">
        <v>14</v>
      </c>
      <c r="AF28" s="42"/>
      <c r="AG28" s="42" t="s">
        <v>14</v>
      </c>
      <c r="AH28" s="42" t="s">
        <v>14</v>
      </c>
      <c r="AI28" s="66">
        <v>70</v>
      </c>
    </row>
    <row r="29" spans="1:35" ht="63.75" x14ac:dyDescent="0.2">
      <c r="A29" s="202" t="s">
        <v>77</v>
      </c>
      <c r="B29" s="198"/>
      <c r="C29" s="199" t="s">
        <v>31</v>
      </c>
      <c r="D29" s="200" t="s">
        <v>137</v>
      </c>
      <c r="E29" s="4"/>
      <c r="F29" s="4" t="s">
        <v>14</v>
      </c>
      <c r="G29" s="4" t="s">
        <v>14</v>
      </c>
      <c r="H29" s="4" t="s">
        <v>14</v>
      </c>
      <c r="I29" s="4" t="s">
        <v>14</v>
      </c>
      <c r="J29" s="4" t="s">
        <v>14</v>
      </c>
      <c r="K29" s="4" t="s">
        <v>14</v>
      </c>
      <c r="L29" s="4" t="s">
        <v>14</v>
      </c>
      <c r="M29" s="4" t="s">
        <v>14</v>
      </c>
      <c r="N29" s="4" t="s">
        <v>14</v>
      </c>
      <c r="O29" s="4" t="s">
        <v>14</v>
      </c>
      <c r="P29" s="4" t="s">
        <v>14</v>
      </c>
      <c r="Q29" s="55" t="s">
        <v>234</v>
      </c>
      <c r="R29" s="56" t="s">
        <v>140</v>
      </c>
      <c r="S29" s="3"/>
      <c r="T29" s="3"/>
      <c r="U29" s="3"/>
      <c r="V29" s="3"/>
      <c r="W29" s="4"/>
      <c r="X29" s="42" t="s">
        <v>14</v>
      </c>
      <c r="Y29" s="42"/>
      <c r="Z29" s="42" t="s">
        <v>14</v>
      </c>
      <c r="AA29" s="42"/>
      <c r="AB29" s="42" t="s">
        <v>14</v>
      </c>
      <c r="AC29" s="42"/>
      <c r="AD29" s="42" t="s">
        <v>14</v>
      </c>
      <c r="AE29" s="42" t="s">
        <v>14</v>
      </c>
      <c r="AF29" s="42"/>
      <c r="AG29" s="42" t="s">
        <v>14</v>
      </c>
      <c r="AH29" s="42" t="s">
        <v>14</v>
      </c>
      <c r="AI29" s="66">
        <v>75</v>
      </c>
    </row>
    <row r="30" spans="1:35" s="2" customFormat="1" ht="63.75" x14ac:dyDescent="0.2">
      <c r="A30" s="202" t="s">
        <v>188</v>
      </c>
      <c r="B30" s="198"/>
      <c r="C30" s="199" t="s">
        <v>31</v>
      </c>
      <c r="D30" s="200" t="s">
        <v>138</v>
      </c>
      <c r="E30" s="4"/>
      <c r="F30" s="4"/>
      <c r="G30" s="4"/>
      <c r="H30" s="42" t="s">
        <v>14</v>
      </c>
      <c r="I30" s="42" t="s">
        <v>14</v>
      </c>
      <c r="J30" s="42" t="s">
        <v>14</v>
      </c>
      <c r="K30" s="42" t="s">
        <v>14</v>
      </c>
      <c r="L30" s="42" t="s">
        <v>14</v>
      </c>
      <c r="M30" s="42" t="s">
        <v>14</v>
      </c>
      <c r="N30" s="42" t="s">
        <v>14</v>
      </c>
      <c r="O30" s="42" t="s">
        <v>14</v>
      </c>
      <c r="P30" s="42" t="s">
        <v>14</v>
      </c>
      <c r="Q30" s="55" t="s">
        <v>234</v>
      </c>
      <c r="R30" s="56" t="s">
        <v>141</v>
      </c>
      <c r="S30" s="3"/>
      <c r="T30" s="3"/>
      <c r="U30" s="3"/>
      <c r="V30" s="3"/>
      <c r="W30" s="3"/>
      <c r="X30" s="3"/>
      <c r="Y30" s="42" t="s">
        <v>14</v>
      </c>
      <c r="Z30" s="42"/>
      <c r="AA30" s="42" t="s">
        <v>14</v>
      </c>
      <c r="AB30" s="42" t="s">
        <v>14</v>
      </c>
      <c r="AC30" s="42"/>
      <c r="AD30" s="42" t="s">
        <v>14</v>
      </c>
      <c r="AE30" s="42" t="s">
        <v>14</v>
      </c>
      <c r="AF30" s="3"/>
      <c r="AG30" s="3"/>
      <c r="AH30" s="3"/>
      <c r="AI30" s="66">
        <v>60</v>
      </c>
    </row>
    <row r="31" spans="1:35" ht="25.5" customHeight="1" x14ac:dyDescent="0.2">
      <c r="A31" s="196">
        <v>2.4</v>
      </c>
      <c r="B31" s="146" t="s">
        <v>268</v>
      </c>
      <c r="C31" s="195"/>
      <c r="D31" s="206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39"/>
      <c r="R31" s="139"/>
      <c r="S31" s="113">
        <v>31</v>
      </c>
      <c r="T31" s="116">
        <f>Presupuesto!G109</f>
        <v>4965</v>
      </c>
      <c r="U31" s="130">
        <f>Presupuesto!O109</f>
        <v>34040</v>
      </c>
      <c r="V31" s="139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39"/>
    </row>
    <row r="32" spans="1:35" ht="25.5" customHeight="1" x14ac:dyDescent="0.2">
      <c r="A32" s="196"/>
      <c r="B32" s="146"/>
      <c r="C32" s="195"/>
      <c r="D32" s="206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40"/>
      <c r="R32" s="140"/>
      <c r="S32" s="114">
        <v>5</v>
      </c>
      <c r="T32" s="117">
        <f>Presupuesto!K109</f>
        <v>18875</v>
      </c>
      <c r="U32" s="131"/>
      <c r="V32" s="140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40"/>
    </row>
    <row r="33" spans="1:35" ht="25.5" customHeight="1" x14ac:dyDescent="0.2">
      <c r="A33" s="196"/>
      <c r="B33" s="146"/>
      <c r="C33" s="195"/>
      <c r="D33" s="206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41"/>
      <c r="R33" s="141"/>
      <c r="S33" s="115">
        <v>1</v>
      </c>
      <c r="T33" s="117">
        <f>Presupuesto!N109</f>
        <v>10200</v>
      </c>
      <c r="U33" s="132"/>
      <c r="V33" s="141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41"/>
    </row>
    <row r="34" spans="1:35" ht="89.25" x14ac:dyDescent="0.2">
      <c r="A34" s="202"/>
      <c r="B34" s="198"/>
      <c r="C34" s="199" t="s">
        <v>31</v>
      </c>
      <c r="D34" s="200" t="s">
        <v>232</v>
      </c>
      <c r="E34" s="4"/>
      <c r="F34" s="92" t="s">
        <v>14</v>
      </c>
      <c r="G34" s="92" t="s">
        <v>14</v>
      </c>
      <c r="H34" s="92" t="s">
        <v>14</v>
      </c>
      <c r="I34" s="92" t="s">
        <v>14</v>
      </c>
      <c r="J34" s="92" t="s">
        <v>14</v>
      </c>
      <c r="K34" s="92" t="s">
        <v>14</v>
      </c>
      <c r="L34" s="92" t="s">
        <v>14</v>
      </c>
      <c r="M34" s="92" t="s">
        <v>14</v>
      </c>
      <c r="N34" s="92" t="s">
        <v>14</v>
      </c>
      <c r="O34" s="92" t="s">
        <v>14</v>
      </c>
      <c r="P34" s="92" t="s">
        <v>14</v>
      </c>
      <c r="Q34" s="55" t="s">
        <v>234</v>
      </c>
      <c r="R34" s="56" t="s">
        <v>205</v>
      </c>
      <c r="S34" s="43"/>
      <c r="T34" s="3"/>
      <c r="U34" s="3"/>
      <c r="V34" s="3"/>
      <c r="W34" s="92" t="s">
        <v>14</v>
      </c>
      <c r="X34" s="92"/>
      <c r="Y34" s="92" t="s">
        <v>14</v>
      </c>
      <c r="Z34" s="92" t="s">
        <v>14</v>
      </c>
      <c r="AA34" s="92" t="s">
        <v>14</v>
      </c>
      <c r="AB34" s="92"/>
      <c r="AC34" s="92" t="s">
        <v>14</v>
      </c>
      <c r="AD34" s="92" t="s">
        <v>14</v>
      </c>
      <c r="AE34" s="92" t="s">
        <v>14</v>
      </c>
      <c r="AF34" s="92" t="s">
        <v>14</v>
      </c>
      <c r="AG34" s="92" t="s">
        <v>14</v>
      </c>
      <c r="AH34" s="3"/>
      <c r="AI34" s="66">
        <v>80</v>
      </c>
    </row>
    <row r="35" spans="1:35" s="5" customFormat="1" ht="89.25" x14ac:dyDescent="0.25">
      <c r="A35" s="202" t="s">
        <v>202</v>
      </c>
      <c r="B35" s="198"/>
      <c r="C35" s="199" t="s">
        <v>31</v>
      </c>
      <c r="D35" s="200" t="s">
        <v>233</v>
      </c>
      <c r="E35" s="4"/>
      <c r="F35" s="92" t="s">
        <v>14</v>
      </c>
      <c r="G35" s="92" t="s">
        <v>14</v>
      </c>
      <c r="H35" s="92" t="s">
        <v>14</v>
      </c>
      <c r="I35" s="92" t="s">
        <v>14</v>
      </c>
      <c r="J35" s="92" t="s">
        <v>14</v>
      </c>
      <c r="K35" s="92" t="s">
        <v>14</v>
      </c>
      <c r="L35" s="92" t="s">
        <v>14</v>
      </c>
      <c r="M35" s="92" t="s">
        <v>14</v>
      </c>
      <c r="N35" s="92" t="s">
        <v>14</v>
      </c>
      <c r="O35" s="92" t="s">
        <v>14</v>
      </c>
      <c r="P35" s="92" t="s">
        <v>14</v>
      </c>
      <c r="Q35" s="55" t="s">
        <v>234</v>
      </c>
      <c r="R35" s="56" t="s">
        <v>203</v>
      </c>
      <c r="S35" s="3"/>
      <c r="T35" s="3"/>
      <c r="U35" s="3"/>
      <c r="V35" s="3"/>
      <c r="W35" s="92" t="s">
        <v>14</v>
      </c>
      <c r="X35" s="92" t="s">
        <v>14</v>
      </c>
      <c r="Y35" s="92" t="s">
        <v>14</v>
      </c>
      <c r="Z35" s="92"/>
      <c r="AA35" s="92" t="s">
        <v>14</v>
      </c>
      <c r="AB35" s="92" t="s">
        <v>14</v>
      </c>
      <c r="AC35" s="92"/>
      <c r="AD35" s="92" t="s">
        <v>14</v>
      </c>
      <c r="AE35" s="92" t="s">
        <v>14</v>
      </c>
      <c r="AF35" s="92" t="s">
        <v>14</v>
      </c>
      <c r="AG35" s="92" t="s">
        <v>14</v>
      </c>
      <c r="AH35" s="3"/>
      <c r="AI35" s="66">
        <v>80</v>
      </c>
    </row>
    <row r="36" spans="1:35" s="5" customFormat="1" ht="63" customHeight="1" x14ac:dyDescent="0.25">
      <c r="A36" s="202" t="s">
        <v>206</v>
      </c>
      <c r="B36" s="198"/>
      <c r="C36" s="199" t="s">
        <v>31</v>
      </c>
      <c r="D36" s="198" t="s">
        <v>242</v>
      </c>
      <c r="E36" s="4"/>
      <c r="F36" s="4"/>
      <c r="G36" s="4"/>
      <c r="H36" s="4"/>
      <c r="I36" s="4"/>
      <c r="J36" s="92" t="s">
        <v>14</v>
      </c>
      <c r="K36" s="92" t="s">
        <v>14</v>
      </c>
      <c r="L36" s="92" t="s">
        <v>14</v>
      </c>
      <c r="M36" s="92" t="s">
        <v>14</v>
      </c>
      <c r="N36" s="92" t="s">
        <v>14</v>
      </c>
      <c r="O36" s="92" t="s">
        <v>14</v>
      </c>
      <c r="P36" s="92" t="s">
        <v>14</v>
      </c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92" t="s">
        <v>14</v>
      </c>
      <c r="AC36" s="92"/>
      <c r="AD36" s="92" t="s">
        <v>14</v>
      </c>
      <c r="AE36" s="92"/>
      <c r="AF36" s="92" t="s">
        <v>14</v>
      </c>
      <c r="AG36" s="92"/>
      <c r="AH36" s="92" t="s">
        <v>14</v>
      </c>
      <c r="AI36" s="66">
        <v>50</v>
      </c>
    </row>
    <row r="37" spans="1:35" s="9" customFormat="1" ht="54" customHeight="1" x14ac:dyDescent="0.2"/>
    <row r="38" spans="1:35" s="9" customFormat="1" ht="67.5" customHeight="1" x14ac:dyDescent="0.2"/>
    <row r="39" spans="1:35" s="9" customFormat="1" ht="27" customHeight="1" x14ac:dyDescent="0.2"/>
    <row r="40" spans="1:35" s="9" customFormat="1" ht="26.25" customHeight="1" x14ac:dyDescent="0.2"/>
    <row r="41" spans="1:35" s="9" customFormat="1" x14ac:dyDescent="0.2"/>
    <row r="42" spans="1:35" s="9" customFormat="1" x14ac:dyDescent="0.2"/>
    <row r="43" spans="1:35" s="9" customFormat="1" x14ac:dyDescent="0.2"/>
    <row r="44" spans="1:35" s="9" customFormat="1" x14ac:dyDescent="0.2"/>
    <row r="45" spans="1:35" s="9" customFormat="1" x14ac:dyDescent="0.2"/>
    <row r="46" spans="1:35" s="9" customFormat="1" x14ac:dyDescent="0.2"/>
    <row r="47" spans="1:35" s="9" customFormat="1" x14ac:dyDescent="0.2"/>
    <row r="48" spans="1:35" s="9" customFormat="1" x14ac:dyDescent="0.2"/>
    <row r="49" s="9" customFormat="1" x14ac:dyDescent="0.2"/>
    <row r="50" s="9" customFormat="1" x14ac:dyDescent="0.2"/>
    <row r="51" s="9" customFormat="1" x14ac:dyDescent="0.2"/>
    <row r="52" s="9" customFormat="1" x14ac:dyDescent="0.2"/>
    <row r="53" s="9" customFormat="1" x14ac:dyDescent="0.2"/>
  </sheetData>
  <mergeCells count="147">
    <mergeCell ref="A1:AI1"/>
    <mergeCell ref="A2:AI2"/>
    <mergeCell ref="A3:AI3"/>
    <mergeCell ref="B13:B15"/>
    <mergeCell ref="A13:A15"/>
    <mergeCell ref="C13:C15"/>
    <mergeCell ref="D13:D15"/>
    <mergeCell ref="V11:V12"/>
    <mergeCell ref="W11:AH11"/>
    <mergeCell ref="AI11:AI12"/>
    <mergeCell ref="A10:AI10"/>
    <mergeCell ref="Q11:Q12"/>
    <mergeCell ref="R11:R12"/>
    <mergeCell ref="S11:U11"/>
    <mergeCell ref="A11:A12"/>
    <mergeCell ref="B11:B12"/>
    <mergeCell ref="C11:C12"/>
    <mergeCell ref="D11:D12"/>
    <mergeCell ref="E11:P11"/>
    <mergeCell ref="J19:J21"/>
    <mergeCell ref="K19:K21"/>
    <mergeCell ref="L19:L21"/>
    <mergeCell ref="M19:M21"/>
    <mergeCell ref="N19:N21"/>
    <mergeCell ref="O19:O21"/>
    <mergeCell ref="Q13:Q15"/>
    <mergeCell ref="R13:R15"/>
    <mergeCell ref="U13:U15"/>
    <mergeCell ref="B19:B21"/>
    <mergeCell ref="A19:A21"/>
    <mergeCell ref="C19:C21"/>
    <mergeCell ref="D19:D21"/>
    <mergeCell ref="E19:E21"/>
    <mergeCell ref="F19:F21"/>
    <mergeCell ref="G19:G21"/>
    <mergeCell ref="H19:H21"/>
    <mergeCell ref="I19:I21"/>
    <mergeCell ref="N13:N15"/>
    <mergeCell ref="O13:O15"/>
    <mergeCell ref="P13:P15"/>
    <mergeCell ref="W13:W15"/>
    <mergeCell ref="AA19:AA21"/>
    <mergeCell ref="AB19:AB21"/>
    <mergeCell ref="AC19:AC21"/>
    <mergeCell ref="AD19:AD21"/>
    <mergeCell ref="AE19:AE21"/>
    <mergeCell ref="P19:P21"/>
    <mergeCell ref="W19:W21"/>
    <mergeCell ref="X19:X21"/>
    <mergeCell ref="Y19:Y21"/>
    <mergeCell ref="Z19:Z21"/>
    <mergeCell ref="E13:E15"/>
    <mergeCell ref="F13:F15"/>
    <mergeCell ref="G13:G15"/>
    <mergeCell ref="H13:H15"/>
    <mergeCell ref="I13:I15"/>
    <mergeCell ref="J13:J15"/>
    <mergeCell ref="K13:K15"/>
    <mergeCell ref="L13:L15"/>
    <mergeCell ref="M13:M15"/>
    <mergeCell ref="AH13:AH15"/>
    <mergeCell ref="V13:V15"/>
    <mergeCell ref="AI13:AI15"/>
    <mergeCell ref="Q19:Q21"/>
    <mergeCell ref="R19:R21"/>
    <mergeCell ref="V19:V21"/>
    <mergeCell ref="AI19:AI21"/>
    <mergeCell ref="U19:U21"/>
    <mergeCell ref="AC13:AC15"/>
    <mergeCell ref="AD13:AD15"/>
    <mergeCell ref="AE13:AE15"/>
    <mergeCell ref="AF13:AF15"/>
    <mergeCell ref="AG13:AG15"/>
    <mergeCell ref="X13:X15"/>
    <mergeCell ref="Y13:Y15"/>
    <mergeCell ref="Z13:Z15"/>
    <mergeCell ref="AA13:AA15"/>
    <mergeCell ref="AB13:AB15"/>
    <mergeCell ref="AF19:AF21"/>
    <mergeCell ref="AG19:AG21"/>
    <mergeCell ref="AH19:AH21"/>
    <mergeCell ref="H25:H27"/>
    <mergeCell ref="I25:I27"/>
    <mergeCell ref="J25:J27"/>
    <mergeCell ref="K25:K27"/>
    <mergeCell ref="L25:L27"/>
    <mergeCell ref="C25:C27"/>
    <mergeCell ref="D25:D27"/>
    <mergeCell ref="E25:E27"/>
    <mergeCell ref="F25:F27"/>
    <mergeCell ref="G25:G27"/>
    <mergeCell ref="AB25:AB27"/>
    <mergeCell ref="AC25:AC27"/>
    <mergeCell ref="R25:R27"/>
    <mergeCell ref="U25:U27"/>
    <mergeCell ref="V25:V27"/>
    <mergeCell ref="W25:W27"/>
    <mergeCell ref="X25:X27"/>
    <mergeCell ref="M25:M27"/>
    <mergeCell ref="N25:N27"/>
    <mergeCell ref="O25:O27"/>
    <mergeCell ref="P25:P27"/>
    <mergeCell ref="Q25:Q27"/>
    <mergeCell ref="AI25:AI27"/>
    <mergeCell ref="B25:B27"/>
    <mergeCell ref="A25:A27"/>
    <mergeCell ref="A31:A33"/>
    <mergeCell ref="B31:B33"/>
    <mergeCell ref="C31:C33"/>
    <mergeCell ref="D31:D33"/>
    <mergeCell ref="E31:E33"/>
    <mergeCell ref="F31:F33"/>
    <mergeCell ref="G31:G33"/>
    <mergeCell ref="H31:H33"/>
    <mergeCell ref="I31:I33"/>
    <mergeCell ref="J31:J33"/>
    <mergeCell ref="K31:K33"/>
    <mergeCell ref="L31:L33"/>
    <mergeCell ref="M31:M33"/>
    <mergeCell ref="AD25:AD27"/>
    <mergeCell ref="AE25:AE27"/>
    <mergeCell ref="AF25:AF27"/>
    <mergeCell ref="AG25:AG27"/>
    <mergeCell ref="AH25:AH27"/>
    <mergeCell ref="Y25:Y27"/>
    <mergeCell ref="Z25:Z27"/>
    <mergeCell ref="AA25:AA27"/>
    <mergeCell ref="U31:U33"/>
    <mergeCell ref="V31:V33"/>
    <mergeCell ref="W31:W33"/>
    <mergeCell ref="X31:X33"/>
    <mergeCell ref="Y31:Y33"/>
    <mergeCell ref="N31:N33"/>
    <mergeCell ref="O31:O33"/>
    <mergeCell ref="P31:P33"/>
    <mergeCell ref="Q31:Q33"/>
    <mergeCell ref="R31:R33"/>
    <mergeCell ref="AE31:AE33"/>
    <mergeCell ref="AF31:AF33"/>
    <mergeCell ref="AG31:AG33"/>
    <mergeCell ref="AH31:AH33"/>
    <mergeCell ref="AI31:AI33"/>
    <mergeCell ref="Z31:Z33"/>
    <mergeCell ref="AA31:AA33"/>
    <mergeCell ref="AB31:AB33"/>
    <mergeCell ref="AC31:AC33"/>
    <mergeCell ref="AD31:AD33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6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I33"/>
  <sheetViews>
    <sheetView zoomScale="90" zoomScaleNormal="90" workbookViewId="0">
      <selection activeCell="C43" sqref="C43"/>
    </sheetView>
  </sheetViews>
  <sheetFormatPr baseColWidth="10" defaultRowHeight="12.75" x14ac:dyDescent="0.2"/>
  <cols>
    <col min="1" max="1" width="5.5703125" style="16" customWidth="1"/>
    <col min="2" max="2" width="18.28515625" style="14" customWidth="1"/>
    <col min="3" max="3" width="15.42578125" style="15" customWidth="1"/>
    <col min="4" max="4" width="15.85546875" style="15" customWidth="1"/>
    <col min="5" max="16" width="2.5703125" style="15" customWidth="1"/>
    <col min="17" max="17" width="14.28515625" style="16" customWidth="1"/>
    <col min="18" max="18" width="15.5703125" style="15" customWidth="1"/>
    <col min="19" max="19" width="10.7109375" style="16" customWidth="1"/>
    <col min="20" max="20" width="14.28515625" style="16" bestFit="1" customWidth="1"/>
    <col min="21" max="21" width="11.28515625" style="16" bestFit="1" customWidth="1"/>
    <col min="23" max="24" width="2.28515625" bestFit="1" customWidth="1"/>
    <col min="25" max="25" width="3" bestFit="1" customWidth="1"/>
    <col min="26" max="26" width="2.7109375" bestFit="1" customWidth="1"/>
    <col min="27" max="27" width="3" bestFit="1" customWidth="1"/>
    <col min="28" max="29" width="2.28515625" bestFit="1" customWidth="1"/>
    <col min="30" max="30" width="2.7109375" bestFit="1" customWidth="1"/>
    <col min="31" max="31" width="2.42578125" bestFit="1" customWidth="1"/>
    <col min="32" max="32" width="3" bestFit="1" customWidth="1"/>
    <col min="33" max="34" width="2.7109375" bestFit="1" customWidth="1"/>
    <col min="35" max="35" width="9.5703125" customWidth="1"/>
  </cols>
  <sheetData>
    <row r="1" spans="1:35" s="5" customFormat="1" ht="15.75" x14ac:dyDescent="0.25">
      <c r="A1" s="125" t="s">
        <v>53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</row>
    <row r="2" spans="1:35" s="5" customFormat="1" ht="15.75" x14ac:dyDescent="0.25">
      <c r="A2" s="125" t="s">
        <v>245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</row>
    <row r="3" spans="1:35" s="5" customFormat="1" ht="15.75" customHeight="1" x14ac:dyDescent="0.25">
      <c r="A3" s="126" t="s">
        <v>208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</row>
    <row r="4" spans="1:35" s="5" customFormat="1" ht="15.7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35" s="5" customFormat="1" ht="12.75" customHeight="1" x14ac:dyDescent="0.25">
      <c r="A5" s="151"/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3"/>
      <c r="S5" s="13"/>
      <c r="T5" s="13"/>
      <c r="U5" s="13"/>
    </row>
    <row r="6" spans="1:35" x14ac:dyDescent="0.2">
      <c r="A6" s="57" t="s">
        <v>258</v>
      </c>
      <c r="B6" s="44"/>
      <c r="Q6" s="15"/>
    </row>
    <row r="7" spans="1:35" x14ac:dyDescent="0.2">
      <c r="A7" s="44" t="s">
        <v>42</v>
      </c>
      <c r="B7" s="44"/>
      <c r="Q7" s="15"/>
    </row>
    <row r="8" spans="1:35" x14ac:dyDescent="0.2">
      <c r="A8" s="57" t="s">
        <v>259</v>
      </c>
      <c r="B8" s="44"/>
      <c r="Q8" s="15"/>
    </row>
    <row r="9" spans="1:35" x14ac:dyDescent="0.2">
      <c r="A9" s="44"/>
      <c r="B9" s="44"/>
      <c r="Q9" s="15"/>
    </row>
    <row r="10" spans="1:35" x14ac:dyDescent="0.2">
      <c r="A10" s="207" t="s">
        <v>281</v>
      </c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  <c r="AD10" s="207"/>
      <c r="AE10" s="207"/>
      <c r="AF10" s="207"/>
      <c r="AG10" s="207"/>
      <c r="AH10" s="207"/>
      <c r="AI10" s="207"/>
    </row>
    <row r="11" spans="1:35" s="7" customFormat="1" ht="12.75" customHeight="1" x14ac:dyDescent="0.2">
      <c r="A11" s="194" t="s">
        <v>15</v>
      </c>
      <c r="B11" s="195" t="s">
        <v>253</v>
      </c>
      <c r="C11" s="195" t="s">
        <v>16</v>
      </c>
      <c r="D11" s="195" t="s">
        <v>0</v>
      </c>
      <c r="E11" s="145" t="s">
        <v>17</v>
      </c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 t="s">
        <v>10</v>
      </c>
      <c r="R11" s="145" t="s">
        <v>11</v>
      </c>
      <c r="S11" s="142" t="s">
        <v>12</v>
      </c>
      <c r="T11" s="142"/>
      <c r="U11" s="142"/>
      <c r="V11" s="143" t="s">
        <v>55</v>
      </c>
      <c r="W11" s="145" t="s">
        <v>17</v>
      </c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3" t="s">
        <v>56</v>
      </c>
    </row>
    <row r="12" spans="1:35" s="25" customFormat="1" ht="25.5" customHeight="1" x14ac:dyDescent="0.2">
      <c r="A12" s="194"/>
      <c r="B12" s="195"/>
      <c r="C12" s="195"/>
      <c r="D12" s="195"/>
      <c r="E12" s="12" t="s">
        <v>1</v>
      </c>
      <c r="F12" s="12" t="s">
        <v>2</v>
      </c>
      <c r="G12" s="12" t="s">
        <v>3</v>
      </c>
      <c r="H12" s="12" t="s">
        <v>4</v>
      </c>
      <c r="I12" s="12" t="s">
        <v>3</v>
      </c>
      <c r="J12" s="12" t="s">
        <v>5</v>
      </c>
      <c r="K12" s="12" t="s">
        <v>5</v>
      </c>
      <c r="L12" s="12" t="s">
        <v>4</v>
      </c>
      <c r="M12" s="12" t="s">
        <v>6</v>
      </c>
      <c r="N12" s="12" t="s">
        <v>7</v>
      </c>
      <c r="O12" s="12" t="s">
        <v>8</v>
      </c>
      <c r="P12" s="12" t="s">
        <v>9</v>
      </c>
      <c r="Q12" s="145"/>
      <c r="R12" s="145"/>
      <c r="S12" s="37" t="s">
        <v>28</v>
      </c>
      <c r="T12" s="37" t="s">
        <v>54</v>
      </c>
      <c r="U12" s="11" t="s">
        <v>13</v>
      </c>
      <c r="V12" s="144"/>
      <c r="W12" s="12" t="s">
        <v>1</v>
      </c>
      <c r="X12" s="12" t="s">
        <v>2</v>
      </c>
      <c r="Y12" s="12" t="s">
        <v>3</v>
      </c>
      <c r="Z12" s="12" t="s">
        <v>4</v>
      </c>
      <c r="AA12" s="12" t="s">
        <v>3</v>
      </c>
      <c r="AB12" s="12" t="s">
        <v>5</v>
      </c>
      <c r="AC12" s="12" t="s">
        <v>5</v>
      </c>
      <c r="AD12" s="12" t="s">
        <v>4</v>
      </c>
      <c r="AE12" s="12" t="s">
        <v>6</v>
      </c>
      <c r="AF12" s="12" t="s">
        <v>7</v>
      </c>
      <c r="AG12" s="12" t="s">
        <v>8</v>
      </c>
      <c r="AH12" s="12" t="s">
        <v>9</v>
      </c>
      <c r="AI12" s="144"/>
    </row>
    <row r="13" spans="1:35" s="25" customFormat="1" ht="27.75" customHeight="1" x14ac:dyDescent="0.2">
      <c r="A13" s="196">
        <v>3.1</v>
      </c>
      <c r="B13" s="208" t="s">
        <v>47</v>
      </c>
      <c r="C13" s="195"/>
      <c r="D13" s="206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39"/>
      <c r="R13" s="139"/>
      <c r="S13" s="113">
        <v>31</v>
      </c>
      <c r="T13" s="116">
        <f>Presupuesto!G131</f>
        <v>9615</v>
      </c>
      <c r="U13" s="130">
        <f>Presupuesto!O131</f>
        <v>38690</v>
      </c>
      <c r="V13" s="139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39"/>
    </row>
    <row r="14" spans="1:35" s="25" customFormat="1" ht="27.75" customHeight="1" x14ac:dyDescent="0.2">
      <c r="A14" s="196"/>
      <c r="B14" s="208"/>
      <c r="C14" s="195"/>
      <c r="D14" s="206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40"/>
      <c r="R14" s="140"/>
      <c r="S14" s="114">
        <v>5</v>
      </c>
      <c r="T14" s="117">
        <f>Presupuesto!K131</f>
        <v>18875</v>
      </c>
      <c r="U14" s="131"/>
      <c r="V14" s="140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40"/>
    </row>
    <row r="15" spans="1:35" s="25" customFormat="1" ht="27.75" customHeight="1" x14ac:dyDescent="0.2">
      <c r="A15" s="196"/>
      <c r="B15" s="208"/>
      <c r="C15" s="195"/>
      <c r="D15" s="206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41"/>
      <c r="R15" s="141"/>
      <c r="S15" s="115">
        <v>1</v>
      </c>
      <c r="T15" s="117">
        <f>Presupuesto!N131</f>
        <v>10200</v>
      </c>
      <c r="U15" s="132"/>
      <c r="V15" s="141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41"/>
    </row>
    <row r="16" spans="1:35" ht="36" customHeight="1" x14ac:dyDescent="0.2">
      <c r="A16" s="197" t="s">
        <v>243</v>
      </c>
      <c r="B16" s="209"/>
      <c r="C16" s="210" t="s">
        <v>31</v>
      </c>
      <c r="D16" s="209" t="s">
        <v>40</v>
      </c>
      <c r="E16" s="4" t="s">
        <v>14</v>
      </c>
      <c r="F16" s="4"/>
      <c r="G16" s="4" t="s">
        <v>14</v>
      </c>
      <c r="H16" s="22"/>
      <c r="I16" s="4" t="s">
        <v>14</v>
      </c>
      <c r="J16" s="22"/>
      <c r="K16" s="4" t="s">
        <v>14</v>
      </c>
      <c r="L16" s="22"/>
      <c r="M16" s="4" t="s">
        <v>14</v>
      </c>
      <c r="N16" s="22"/>
      <c r="O16" s="4" t="s">
        <v>14</v>
      </c>
      <c r="P16" s="22"/>
      <c r="Q16" s="22" t="s">
        <v>218</v>
      </c>
      <c r="R16" s="22" t="s">
        <v>164</v>
      </c>
      <c r="S16" s="22"/>
      <c r="T16" s="23"/>
      <c r="U16" s="22"/>
      <c r="V16" s="3"/>
      <c r="W16" s="92" t="s">
        <v>14</v>
      </c>
      <c r="X16" s="92"/>
      <c r="Y16" s="92"/>
      <c r="Z16" s="92"/>
      <c r="AA16" s="92" t="s">
        <v>14</v>
      </c>
      <c r="AB16" s="92"/>
      <c r="AC16" s="92" t="s">
        <v>14</v>
      </c>
      <c r="AD16" s="92"/>
      <c r="AE16" s="92"/>
      <c r="AF16" s="92"/>
      <c r="AG16" s="92" t="s">
        <v>14</v>
      </c>
      <c r="AH16" s="92"/>
      <c r="AI16" s="120">
        <v>85</v>
      </c>
    </row>
    <row r="17" spans="1:35" ht="18.75" customHeight="1" x14ac:dyDescent="0.2">
      <c r="A17" s="196" t="s">
        <v>244</v>
      </c>
      <c r="B17" s="208" t="s">
        <v>260</v>
      </c>
      <c r="C17" s="195"/>
      <c r="D17" s="206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39"/>
      <c r="R17" s="139"/>
      <c r="S17" s="113">
        <v>31</v>
      </c>
      <c r="T17" s="116">
        <f>Presupuesto!G150</f>
        <v>5165</v>
      </c>
      <c r="U17" s="130">
        <f>Presupuesto!O150</f>
        <v>34840</v>
      </c>
      <c r="V17" s="139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39"/>
    </row>
    <row r="18" spans="1:35" ht="18.75" customHeight="1" x14ac:dyDescent="0.2">
      <c r="A18" s="196"/>
      <c r="B18" s="208"/>
      <c r="C18" s="195"/>
      <c r="D18" s="206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40"/>
      <c r="R18" s="140"/>
      <c r="S18" s="114">
        <v>5</v>
      </c>
      <c r="T18" s="117">
        <f>Presupuesto!K150</f>
        <v>19475</v>
      </c>
      <c r="U18" s="131"/>
      <c r="V18" s="140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40"/>
    </row>
    <row r="19" spans="1:35" ht="18.75" customHeight="1" x14ac:dyDescent="0.2">
      <c r="A19" s="196"/>
      <c r="B19" s="208"/>
      <c r="C19" s="195"/>
      <c r="D19" s="206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41"/>
      <c r="R19" s="141"/>
      <c r="S19" s="115">
        <v>1</v>
      </c>
      <c r="T19" s="117">
        <f>Presupuesto!N150</f>
        <v>10200</v>
      </c>
      <c r="U19" s="132"/>
      <c r="V19" s="141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41"/>
    </row>
    <row r="20" spans="1:35" ht="37.5" customHeight="1" x14ac:dyDescent="0.2">
      <c r="A20" s="197"/>
      <c r="B20" s="209"/>
      <c r="C20" s="209" t="s">
        <v>31</v>
      </c>
      <c r="D20" s="209" t="s">
        <v>48</v>
      </c>
      <c r="E20" s="22"/>
      <c r="F20" s="4" t="s">
        <v>14</v>
      </c>
      <c r="G20" s="4" t="s">
        <v>14</v>
      </c>
      <c r="H20" s="4"/>
      <c r="I20" s="22"/>
      <c r="J20" s="22"/>
      <c r="K20" s="22"/>
      <c r="L20" s="22"/>
      <c r="M20" s="22"/>
      <c r="N20" s="22"/>
      <c r="O20" s="22"/>
      <c r="P20" s="22"/>
      <c r="Q20" s="22" t="s">
        <v>163</v>
      </c>
      <c r="R20" s="22" t="s">
        <v>165</v>
      </c>
      <c r="S20" s="22"/>
      <c r="T20" s="23"/>
      <c r="U20" s="22"/>
      <c r="V20" s="3"/>
      <c r="W20" s="4"/>
      <c r="X20" s="4" t="s">
        <v>14</v>
      </c>
      <c r="Y20" s="4" t="s">
        <v>14</v>
      </c>
      <c r="Z20" s="4"/>
      <c r="AA20" s="3"/>
      <c r="AB20" s="3"/>
      <c r="AC20" s="26"/>
      <c r="AD20" s="26"/>
      <c r="AE20" s="26"/>
      <c r="AF20" s="26"/>
      <c r="AG20" s="26"/>
      <c r="AH20" s="26"/>
      <c r="AI20" s="49"/>
    </row>
    <row r="21" spans="1:35" s="7" customFormat="1" ht="15.75" customHeight="1" x14ac:dyDescent="0.2">
      <c r="A21" s="196">
        <v>3.2</v>
      </c>
      <c r="B21" s="211" t="s">
        <v>261</v>
      </c>
      <c r="C21" s="195"/>
      <c r="D21" s="206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39"/>
      <c r="R21" s="139"/>
      <c r="S21" s="113">
        <v>31</v>
      </c>
      <c r="T21" s="116">
        <f>Presupuesto!G169</f>
        <v>6465</v>
      </c>
      <c r="U21" s="130">
        <f>Presupuesto!O169</f>
        <v>35540</v>
      </c>
      <c r="V21" s="139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45"/>
    </row>
    <row r="22" spans="1:35" s="7" customFormat="1" ht="15.75" customHeight="1" x14ac:dyDescent="0.2">
      <c r="A22" s="196"/>
      <c r="B22" s="211"/>
      <c r="C22" s="195"/>
      <c r="D22" s="206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40"/>
      <c r="R22" s="140"/>
      <c r="S22" s="114">
        <v>5</v>
      </c>
      <c r="T22" s="117">
        <f>Presupuesto!K169</f>
        <v>18875</v>
      </c>
      <c r="U22" s="131"/>
      <c r="V22" s="140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45"/>
    </row>
    <row r="23" spans="1:35" s="7" customFormat="1" ht="15.75" customHeight="1" x14ac:dyDescent="0.2">
      <c r="A23" s="196"/>
      <c r="B23" s="211"/>
      <c r="C23" s="195"/>
      <c r="D23" s="206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41"/>
      <c r="R23" s="141"/>
      <c r="S23" s="115">
        <v>1</v>
      </c>
      <c r="T23" s="117">
        <f>Presupuesto!N169</f>
        <v>10200</v>
      </c>
      <c r="U23" s="132"/>
      <c r="V23" s="141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45"/>
    </row>
    <row r="24" spans="1:35" s="25" customFormat="1" ht="36" customHeight="1" x14ac:dyDescent="0.2">
      <c r="A24" s="197" t="s">
        <v>43</v>
      </c>
      <c r="B24" s="212"/>
      <c r="C24" s="209" t="s">
        <v>31</v>
      </c>
      <c r="D24" s="210" t="s">
        <v>262</v>
      </c>
      <c r="E24" s="92"/>
      <c r="F24" s="92" t="s">
        <v>14</v>
      </c>
      <c r="G24" s="92"/>
      <c r="H24" s="92" t="s">
        <v>14</v>
      </c>
      <c r="I24" s="92"/>
      <c r="J24" s="92" t="s">
        <v>14</v>
      </c>
      <c r="K24" s="92" t="s">
        <v>14</v>
      </c>
      <c r="L24" s="92"/>
      <c r="M24" s="92" t="s">
        <v>14</v>
      </c>
      <c r="N24" s="92" t="s">
        <v>14</v>
      </c>
      <c r="O24" s="92" t="s">
        <v>14</v>
      </c>
      <c r="P24" s="92"/>
      <c r="Q24" s="22" t="s">
        <v>218</v>
      </c>
      <c r="R24" s="45" t="s">
        <v>166</v>
      </c>
      <c r="S24" s="24"/>
      <c r="T24" s="24"/>
      <c r="U24" s="24"/>
      <c r="V24" s="49"/>
      <c r="W24" s="92"/>
      <c r="X24" s="92"/>
      <c r="Y24" s="92"/>
      <c r="Z24" s="92" t="s">
        <v>14</v>
      </c>
      <c r="AA24" s="92"/>
      <c r="AB24" s="92" t="s">
        <v>14</v>
      </c>
      <c r="AC24" s="92"/>
      <c r="AD24" s="92"/>
      <c r="AE24" s="92" t="s">
        <v>14</v>
      </c>
      <c r="AF24" s="92" t="s">
        <v>14</v>
      </c>
      <c r="AG24" s="92" t="s">
        <v>14</v>
      </c>
      <c r="AH24" s="92"/>
      <c r="AI24" s="49">
        <v>80</v>
      </c>
    </row>
    <row r="25" spans="1:35" ht="36" customHeight="1" x14ac:dyDescent="0.2">
      <c r="A25" s="197" t="s">
        <v>44</v>
      </c>
      <c r="B25" s="209"/>
      <c r="C25" s="209" t="s">
        <v>31</v>
      </c>
      <c r="D25" s="209" t="s">
        <v>49</v>
      </c>
      <c r="E25" s="4"/>
      <c r="F25" s="4" t="s">
        <v>14</v>
      </c>
      <c r="G25" s="4" t="s">
        <v>14</v>
      </c>
      <c r="H25" s="4"/>
      <c r="I25" s="4" t="s">
        <v>14</v>
      </c>
      <c r="J25" s="4" t="s">
        <v>14</v>
      </c>
      <c r="K25" s="4"/>
      <c r="L25" s="4" t="s">
        <v>14</v>
      </c>
      <c r="M25" s="4"/>
      <c r="N25" s="4" t="s">
        <v>14</v>
      </c>
      <c r="O25" s="4"/>
      <c r="P25" s="4" t="s">
        <v>14</v>
      </c>
      <c r="Q25" s="22" t="s">
        <v>218</v>
      </c>
      <c r="R25" s="45" t="s">
        <v>166</v>
      </c>
      <c r="S25" s="22"/>
      <c r="T25" s="23"/>
      <c r="U25" s="22"/>
      <c r="V25" s="3"/>
      <c r="W25" s="4"/>
      <c r="X25" s="4"/>
      <c r="Y25" s="4" t="s">
        <v>14</v>
      </c>
      <c r="Z25" s="4"/>
      <c r="AA25" s="4" t="s">
        <v>14</v>
      </c>
      <c r="AB25" s="4" t="s">
        <v>14</v>
      </c>
      <c r="AC25" s="4"/>
      <c r="AD25" s="4"/>
      <c r="AE25" s="4"/>
      <c r="AF25" s="4" t="s">
        <v>14</v>
      </c>
      <c r="AG25" s="4"/>
      <c r="AH25" s="4"/>
      <c r="AI25" s="49">
        <v>75</v>
      </c>
    </row>
    <row r="26" spans="1:35" ht="48" customHeight="1" x14ac:dyDescent="0.2">
      <c r="A26" s="196">
        <v>3.4</v>
      </c>
      <c r="B26" s="208" t="s">
        <v>263</v>
      </c>
      <c r="C26" s="195"/>
      <c r="D26" s="206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39"/>
      <c r="R26" s="139"/>
      <c r="S26" s="113">
        <v>31</v>
      </c>
      <c r="T26" s="116">
        <f>Presupuesto!G188</f>
        <v>12740</v>
      </c>
      <c r="U26" s="130">
        <f>Presupuesto!O188</f>
        <v>42415</v>
      </c>
      <c r="V26" s="139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39"/>
    </row>
    <row r="27" spans="1:35" ht="48" customHeight="1" x14ac:dyDescent="0.2">
      <c r="A27" s="196"/>
      <c r="B27" s="208"/>
      <c r="C27" s="195"/>
      <c r="D27" s="206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40"/>
      <c r="R27" s="140"/>
      <c r="S27" s="114">
        <v>5</v>
      </c>
      <c r="T27" s="117">
        <f>Presupuesto!K188</f>
        <v>19475</v>
      </c>
      <c r="U27" s="131"/>
      <c r="V27" s="140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40"/>
    </row>
    <row r="28" spans="1:35" ht="48" customHeight="1" x14ac:dyDescent="0.2">
      <c r="A28" s="196"/>
      <c r="B28" s="208"/>
      <c r="C28" s="195"/>
      <c r="D28" s="206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41"/>
      <c r="R28" s="141"/>
      <c r="S28" s="115">
        <v>1</v>
      </c>
      <c r="T28" s="117">
        <f>Presupuesto!N188</f>
        <v>10200</v>
      </c>
      <c r="U28" s="132"/>
      <c r="V28" s="141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41"/>
    </row>
    <row r="29" spans="1:35" ht="61.5" customHeight="1" x14ac:dyDescent="0.2">
      <c r="A29" s="202" t="s">
        <v>78</v>
      </c>
      <c r="B29" s="209"/>
      <c r="C29" s="209" t="s">
        <v>31</v>
      </c>
      <c r="D29" s="209" t="s">
        <v>264</v>
      </c>
      <c r="E29" s="4"/>
      <c r="F29" s="4"/>
      <c r="G29" s="4" t="s">
        <v>14</v>
      </c>
      <c r="H29" s="4" t="s">
        <v>14</v>
      </c>
      <c r="I29" s="4" t="s">
        <v>14</v>
      </c>
      <c r="J29" s="4" t="s">
        <v>14</v>
      </c>
      <c r="K29" s="4" t="s">
        <v>14</v>
      </c>
      <c r="L29" s="4" t="s">
        <v>14</v>
      </c>
      <c r="M29" s="4" t="s">
        <v>14</v>
      </c>
      <c r="N29" s="4" t="s">
        <v>14</v>
      </c>
      <c r="O29" s="4"/>
      <c r="P29" s="4"/>
      <c r="Q29" s="22" t="s">
        <v>265</v>
      </c>
      <c r="R29" s="22" t="s">
        <v>167</v>
      </c>
      <c r="S29" s="22"/>
      <c r="T29" s="23"/>
      <c r="U29" s="22"/>
      <c r="V29" s="3"/>
      <c r="W29" s="4"/>
      <c r="X29" s="4"/>
      <c r="Y29" s="4" t="s">
        <v>14</v>
      </c>
      <c r="Z29" s="4"/>
      <c r="AA29" s="4" t="s">
        <v>14</v>
      </c>
      <c r="AB29" s="4"/>
      <c r="AC29" s="4" t="s">
        <v>14</v>
      </c>
      <c r="AD29" s="4" t="s">
        <v>14</v>
      </c>
      <c r="AE29" s="4"/>
      <c r="AF29" s="4" t="s">
        <v>14</v>
      </c>
      <c r="AG29" s="4"/>
      <c r="AH29" s="4"/>
      <c r="AI29" s="49">
        <v>50</v>
      </c>
    </row>
    <row r="30" spans="1:35" ht="60" x14ac:dyDescent="0.2">
      <c r="A30" s="202" t="s">
        <v>79</v>
      </c>
      <c r="B30" s="209"/>
      <c r="C30" s="209" t="s">
        <v>31</v>
      </c>
      <c r="D30" s="209" t="s">
        <v>144</v>
      </c>
      <c r="E30" s="4"/>
      <c r="F30" s="4" t="s">
        <v>14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22" t="s">
        <v>266</v>
      </c>
      <c r="R30" s="22" t="s">
        <v>35</v>
      </c>
      <c r="S30" s="22"/>
      <c r="T30" s="23"/>
      <c r="U30" s="22"/>
      <c r="V30" s="3"/>
      <c r="W30" s="3"/>
      <c r="X30" s="4" t="s">
        <v>14</v>
      </c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49">
        <v>100</v>
      </c>
    </row>
    <row r="31" spans="1:35" ht="72" x14ac:dyDescent="0.2">
      <c r="A31" s="202" t="s">
        <v>80</v>
      </c>
      <c r="B31" s="209"/>
      <c r="C31" s="209" t="s">
        <v>31</v>
      </c>
      <c r="D31" s="209" t="s">
        <v>145</v>
      </c>
      <c r="E31" s="4"/>
      <c r="F31" s="4"/>
      <c r="G31" s="4" t="s">
        <v>14</v>
      </c>
      <c r="H31" s="4" t="s">
        <v>14</v>
      </c>
      <c r="I31" s="4" t="s">
        <v>14</v>
      </c>
      <c r="J31" s="4" t="s">
        <v>14</v>
      </c>
      <c r="K31" s="4" t="s">
        <v>14</v>
      </c>
      <c r="L31" s="4" t="s">
        <v>14</v>
      </c>
      <c r="M31" s="4" t="s">
        <v>14</v>
      </c>
      <c r="N31" s="4" t="s">
        <v>14</v>
      </c>
      <c r="O31" s="4"/>
      <c r="P31" s="4"/>
      <c r="Q31" s="22" t="s">
        <v>68</v>
      </c>
      <c r="R31" s="22" t="s">
        <v>168</v>
      </c>
      <c r="S31" s="22"/>
      <c r="T31" s="23"/>
      <c r="U31" s="22"/>
      <c r="V31" s="3"/>
      <c r="W31" s="4"/>
      <c r="X31" s="4"/>
      <c r="Y31" s="4" t="s">
        <v>14</v>
      </c>
      <c r="Z31" s="4"/>
      <c r="AA31" s="4"/>
      <c r="AB31" s="4" t="s">
        <v>14</v>
      </c>
      <c r="AC31" s="4" t="s">
        <v>14</v>
      </c>
      <c r="AD31" s="4"/>
      <c r="AE31" s="4" t="s">
        <v>14</v>
      </c>
      <c r="AF31" s="4" t="s">
        <v>14</v>
      </c>
      <c r="AG31" s="4"/>
      <c r="AH31" s="4"/>
      <c r="AI31" s="49">
        <v>75</v>
      </c>
    </row>
    <row r="32" spans="1:35" s="2" customFormat="1" ht="36" customHeight="1" x14ac:dyDescent="0.2">
      <c r="A32" s="17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9"/>
      <c r="U32" s="18"/>
    </row>
    <row r="33" spans="1:35" s="2" customFormat="1" ht="36" customHeight="1" x14ac:dyDescent="0.25">
      <c r="A33" s="151"/>
      <c r="B33" s="151"/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3"/>
      <c r="S33" s="13"/>
      <c r="T33" s="13"/>
      <c r="U33" s="13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</row>
  </sheetData>
  <mergeCells count="151">
    <mergeCell ref="A5:B5"/>
    <mergeCell ref="C5:Q5"/>
    <mergeCell ref="A10:AI10"/>
    <mergeCell ref="V11:V12"/>
    <mergeCell ref="W11:AH11"/>
    <mergeCell ref="AI11:AI12"/>
    <mergeCell ref="S11:U11"/>
    <mergeCell ref="R11:R12"/>
    <mergeCell ref="B11:B12"/>
    <mergeCell ref="C11:C12"/>
    <mergeCell ref="D11:D12"/>
    <mergeCell ref="Q11:Q12"/>
    <mergeCell ref="A33:B33"/>
    <mergeCell ref="C33:Q33"/>
    <mergeCell ref="A11:A12"/>
    <mergeCell ref="E11:P11"/>
    <mergeCell ref="B13:B15"/>
    <mergeCell ref="A13:A15"/>
    <mergeCell ref="C13:C15"/>
    <mergeCell ref="D13:D15"/>
    <mergeCell ref="E13:E15"/>
    <mergeCell ref="F13:F15"/>
    <mergeCell ref="G13:G15"/>
    <mergeCell ref="H13:H15"/>
    <mergeCell ref="I13:I15"/>
    <mergeCell ref="J13:J15"/>
    <mergeCell ref="K13:K15"/>
    <mergeCell ref="L13:L15"/>
    <mergeCell ref="R13:R15"/>
    <mergeCell ref="U13:U15"/>
    <mergeCell ref="V13:V15"/>
    <mergeCell ref="W13:W15"/>
    <mergeCell ref="X13:X15"/>
    <mergeCell ref="M13:M15"/>
    <mergeCell ref="N13:N15"/>
    <mergeCell ref="O13:O15"/>
    <mergeCell ref="P13:P15"/>
    <mergeCell ref="Q13:Q15"/>
    <mergeCell ref="A17:A19"/>
    <mergeCell ref="C17:C19"/>
    <mergeCell ref="D17:D19"/>
    <mergeCell ref="E17:E19"/>
    <mergeCell ref="F17:F19"/>
    <mergeCell ref="G17:G19"/>
    <mergeCell ref="H17:H19"/>
    <mergeCell ref="I17:I19"/>
    <mergeCell ref="J17:J19"/>
    <mergeCell ref="Z17:Z19"/>
    <mergeCell ref="AA17:AA19"/>
    <mergeCell ref="P17:P19"/>
    <mergeCell ref="Q17:Q19"/>
    <mergeCell ref="R17:R19"/>
    <mergeCell ref="U17:U19"/>
    <mergeCell ref="V17:V19"/>
    <mergeCell ref="AI13:AI15"/>
    <mergeCell ref="B17:B19"/>
    <mergeCell ref="K17:K19"/>
    <mergeCell ref="L17:L19"/>
    <mergeCell ref="M17:M19"/>
    <mergeCell ref="N17:N19"/>
    <mergeCell ref="O17:O19"/>
    <mergeCell ref="AD13:AD15"/>
    <mergeCell ref="AE13:AE15"/>
    <mergeCell ref="AF13:AF15"/>
    <mergeCell ref="AG13:AG15"/>
    <mergeCell ref="AH13:AH15"/>
    <mergeCell ref="Y13:Y15"/>
    <mergeCell ref="Z13:Z15"/>
    <mergeCell ref="AA13:AA15"/>
    <mergeCell ref="AB13:AB15"/>
    <mergeCell ref="AC13:AC15"/>
    <mergeCell ref="AG17:AG19"/>
    <mergeCell ref="AH17:AH19"/>
    <mergeCell ref="AI17:AI19"/>
    <mergeCell ref="A21:A23"/>
    <mergeCell ref="B21:B23"/>
    <mergeCell ref="C21:C23"/>
    <mergeCell ref="D21:D23"/>
    <mergeCell ref="E21:E23"/>
    <mergeCell ref="F21:F23"/>
    <mergeCell ref="G21:G23"/>
    <mergeCell ref="H21:H23"/>
    <mergeCell ref="I21:I23"/>
    <mergeCell ref="J21:J23"/>
    <mergeCell ref="K21:K23"/>
    <mergeCell ref="L21:L23"/>
    <mergeCell ref="M21:M23"/>
    <mergeCell ref="AB17:AB19"/>
    <mergeCell ref="AC17:AC19"/>
    <mergeCell ref="AD17:AD19"/>
    <mergeCell ref="AE17:AE19"/>
    <mergeCell ref="AF17:AF19"/>
    <mergeCell ref="W17:W19"/>
    <mergeCell ref="X17:X19"/>
    <mergeCell ref="Y17:Y19"/>
    <mergeCell ref="U21:U23"/>
    <mergeCell ref="V21:V23"/>
    <mergeCell ref="W21:W23"/>
    <mergeCell ref="X21:X23"/>
    <mergeCell ref="Y21:Y23"/>
    <mergeCell ref="N21:N23"/>
    <mergeCell ref="O21:O23"/>
    <mergeCell ref="P21:P23"/>
    <mergeCell ref="Q21:Q23"/>
    <mergeCell ref="R21:R23"/>
    <mergeCell ref="AE21:AE23"/>
    <mergeCell ref="AF21:AF23"/>
    <mergeCell ref="AG21:AG23"/>
    <mergeCell ref="AH21:AH23"/>
    <mergeCell ref="AI21:AI23"/>
    <mergeCell ref="Z21:Z23"/>
    <mergeCell ref="AA21:AA23"/>
    <mergeCell ref="AB21:AB23"/>
    <mergeCell ref="AC21:AC23"/>
    <mergeCell ref="AD21:AD23"/>
    <mergeCell ref="N26:N28"/>
    <mergeCell ref="O26:O28"/>
    <mergeCell ref="F26:F28"/>
    <mergeCell ref="G26:G28"/>
    <mergeCell ref="H26:H28"/>
    <mergeCell ref="I26:I28"/>
    <mergeCell ref="J26:J28"/>
    <mergeCell ref="A26:A28"/>
    <mergeCell ref="B26:B28"/>
    <mergeCell ref="C26:C28"/>
    <mergeCell ref="D26:D28"/>
    <mergeCell ref="E26:E28"/>
    <mergeCell ref="AG26:AG28"/>
    <mergeCell ref="AH26:AH28"/>
    <mergeCell ref="AI26:AI28"/>
    <mergeCell ref="A1:AI1"/>
    <mergeCell ref="A2:AI2"/>
    <mergeCell ref="A3:AI3"/>
    <mergeCell ref="AB26:AB28"/>
    <mergeCell ref="AC26:AC28"/>
    <mergeCell ref="AD26:AD28"/>
    <mergeCell ref="AE26:AE28"/>
    <mergeCell ref="AF26:AF28"/>
    <mergeCell ref="W26:W28"/>
    <mergeCell ref="X26:X28"/>
    <mergeCell ref="Y26:Y28"/>
    <mergeCell ref="Z26:Z28"/>
    <mergeCell ref="AA26:AA28"/>
    <mergeCell ref="P26:P28"/>
    <mergeCell ref="Q26:Q28"/>
    <mergeCell ref="R26:R28"/>
    <mergeCell ref="U26:U28"/>
    <mergeCell ref="V26:V28"/>
    <mergeCell ref="K26:K28"/>
    <mergeCell ref="L26:L28"/>
    <mergeCell ref="M26:M2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scale="65" orientation="landscape" horizontalDpi="300" verticalDpi="300" r:id="rId1"/>
  <headerFooter alignWithMargins="0"/>
  <rowBreaks count="1" manualBreakCount="1">
    <brk id="3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I30"/>
  <sheetViews>
    <sheetView zoomScale="89" zoomScaleNormal="89" workbookViewId="0">
      <selection activeCell="C8" sqref="C8"/>
    </sheetView>
  </sheetViews>
  <sheetFormatPr baseColWidth="10" defaultRowHeight="12.75" x14ac:dyDescent="0.2"/>
  <cols>
    <col min="1" max="1" width="6.7109375" style="16" customWidth="1"/>
    <col min="2" max="2" width="23.28515625" style="14" customWidth="1"/>
    <col min="3" max="3" width="11.42578125" style="15"/>
    <col min="4" max="4" width="14.85546875" style="15" customWidth="1"/>
    <col min="5" max="16" width="2.5703125" style="15" customWidth="1"/>
    <col min="17" max="17" width="14.28515625" style="16" customWidth="1"/>
    <col min="18" max="18" width="15.42578125" style="15" customWidth="1"/>
    <col min="19" max="19" width="8.42578125" style="16" customWidth="1"/>
    <col min="20" max="21" width="11.28515625" style="16" bestFit="1" customWidth="1"/>
    <col min="23" max="24" width="2.28515625" bestFit="1" customWidth="1"/>
    <col min="25" max="25" width="3" bestFit="1" customWidth="1"/>
    <col min="26" max="26" width="2.7109375" bestFit="1" customWidth="1"/>
    <col min="27" max="27" width="3" bestFit="1" customWidth="1"/>
    <col min="28" max="29" width="2.28515625" bestFit="1" customWidth="1"/>
    <col min="30" max="30" width="2.7109375" bestFit="1" customWidth="1"/>
    <col min="31" max="31" width="2.42578125" bestFit="1" customWidth="1"/>
    <col min="32" max="32" width="3" bestFit="1" customWidth="1"/>
    <col min="33" max="34" width="2.7109375" bestFit="1" customWidth="1"/>
  </cols>
  <sheetData>
    <row r="1" spans="1:35" s="5" customFormat="1" ht="15.75" x14ac:dyDescent="0.25">
      <c r="A1" s="125" t="s">
        <v>53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</row>
    <row r="2" spans="1:35" s="5" customFormat="1" ht="15.75" x14ac:dyDescent="0.25">
      <c r="A2" s="125" t="s">
        <v>245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</row>
    <row r="3" spans="1:35" s="5" customFormat="1" ht="15.75" x14ac:dyDescent="0.25">
      <c r="A3" s="126" t="s">
        <v>212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</row>
    <row r="4" spans="1:35" s="5" customFormat="1" ht="15.75" x14ac:dyDescent="0.25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</row>
    <row r="5" spans="1:35" s="5" customFormat="1" ht="15.75" x14ac:dyDescent="0.25">
      <c r="A5" s="151"/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3"/>
      <c r="S5" s="13"/>
      <c r="T5" s="13"/>
      <c r="U5" s="13"/>
    </row>
    <row r="6" spans="1:35" x14ac:dyDescent="0.2">
      <c r="A6" s="44" t="s">
        <v>46</v>
      </c>
      <c r="B6" s="44"/>
      <c r="Q6" s="15"/>
    </row>
    <row r="7" spans="1:35" x14ac:dyDescent="0.2">
      <c r="A7" s="44" t="s">
        <v>41</v>
      </c>
      <c r="B7" s="44"/>
      <c r="Q7" s="15"/>
    </row>
    <row r="8" spans="1:35" x14ac:dyDescent="0.2">
      <c r="A8" s="57" t="s">
        <v>197</v>
      </c>
      <c r="B8" s="44"/>
      <c r="Q8" s="15"/>
    </row>
    <row r="9" spans="1:35" x14ac:dyDescent="0.2">
      <c r="A9" s="44"/>
      <c r="B9" s="44"/>
      <c r="Q9" s="15"/>
    </row>
    <row r="10" spans="1:35" x14ac:dyDescent="0.2">
      <c r="A10" s="207" t="s">
        <v>217</v>
      </c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  <c r="AD10" s="207"/>
      <c r="AE10" s="207"/>
      <c r="AF10" s="207"/>
      <c r="AG10" s="207"/>
      <c r="AH10" s="207"/>
      <c r="AI10" s="207"/>
    </row>
    <row r="11" spans="1:35" s="7" customFormat="1" x14ac:dyDescent="0.2">
      <c r="A11" s="194" t="s">
        <v>15</v>
      </c>
      <c r="B11" s="195" t="s">
        <v>253</v>
      </c>
      <c r="C11" s="195" t="s">
        <v>16</v>
      </c>
      <c r="D11" s="195" t="s">
        <v>0</v>
      </c>
      <c r="E11" s="145" t="s">
        <v>17</v>
      </c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 t="s">
        <v>10</v>
      </c>
      <c r="R11" s="145" t="s">
        <v>11</v>
      </c>
      <c r="S11" s="142" t="s">
        <v>12</v>
      </c>
      <c r="T11" s="142"/>
      <c r="U11" s="142"/>
      <c r="V11" s="143" t="s">
        <v>55</v>
      </c>
      <c r="W11" s="145" t="s">
        <v>17</v>
      </c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3" t="s">
        <v>56</v>
      </c>
    </row>
    <row r="12" spans="1:35" s="25" customFormat="1" ht="38.25" x14ac:dyDescent="0.2">
      <c r="A12" s="194"/>
      <c r="B12" s="195"/>
      <c r="C12" s="195"/>
      <c r="D12" s="195"/>
      <c r="E12" s="12" t="s">
        <v>1</v>
      </c>
      <c r="F12" s="12" t="s">
        <v>2</v>
      </c>
      <c r="G12" s="12" t="s">
        <v>3</v>
      </c>
      <c r="H12" s="12" t="s">
        <v>4</v>
      </c>
      <c r="I12" s="12" t="s">
        <v>3</v>
      </c>
      <c r="J12" s="12" t="s">
        <v>5</v>
      </c>
      <c r="K12" s="12" t="s">
        <v>5</v>
      </c>
      <c r="L12" s="12" t="s">
        <v>4</v>
      </c>
      <c r="M12" s="12" t="s">
        <v>6</v>
      </c>
      <c r="N12" s="12" t="s">
        <v>7</v>
      </c>
      <c r="O12" s="12" t="s">
        <v>8</v>
      </c>
      <c r="P12" s="12" t="s">
        <v>9</v>
      </c>
      <c r="Q12" s="145"/>
      <c r="R12" s="145"/>
      <c r="S12" s="37" t="s">
        <v>28</v>
      </c>
      <c r="T12" s="37" t="s">
        <v>54</v>
      </c>
      <c r="U12" s="11" t="s">
        <v>13</v>
      </c>
      <c r="V12" s="144"/>
      <c r="W12" s="12" t="s">
        <v>1</v>
      </c>
      <c r="X12" s="12" t="s">
        <v>2</v>
      </c>
      <c r="Y12" s="12" t="s">
        <v>3</v>
      </c>
      <c r="Z12" s="12" t="s">
        <v>4</v>
      </c>
      <c r="AA12" s="12" t="s">
        <v>3</v>
      </c>
      <c r="AB12" s="12" t="s">
        <v>5</v>
      </c>
      <c r="AC12" s="12" t="s">
        <v>5</v>
      </c>
      <c r="AD12" s="12" t="s">
        <v>4</v>
      </c>
      <c r="AE12" s="12" t="s">
        <v>6</v>
      </c>
      <c r="AF12" s="12" t="s">
        <v>7</v>
      </c>
      <c r="AG12" s="12" t="s">
        <v>8</v>
      </c>
      <c r="AH12" s="12" t="s">
        <v>9</v>
      </c>
      <c r="AI12" s="144"/>
    </row>
    <row r="13" spans="1:35" s="25" customFormat="1" ht="38.25" customHeight="1" x14ac:dyDescent="0.2">
      <c r="A13" s="196">
        <v>4.0999999999999996</v>
      </c>
      <c r="B13" s="208" t="s">
        <v>142</v>
      </c>
      <c r="C13" s="195"/>
      <c r="D13" s="206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39"/>
      <c r="R13" s="139"/>
      <c r="S13" s="113">
        <v>31</v>
      </c>
      <c r="T13" s="116">
        <f>Presupuesto!G209</f>
        <v>5890</v>
      </c>
      <c r="U13" s="130">
        <f>Presupuesto!O209</f>
        <v>34965</v>
      </c>
      <c r="V13" s="139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39"/>
    </row>
    <row r="14" spans="1:35" s="25" customFormat="1" ht="38.25" customHeight="1" x14ac:dyDescent="0.2">
      <c r="A14" s="196"/>
      <c r="B14" s="208"/>
      <c r="C14" s="195"/>
      <c r="D14" s="206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40"/>
      <c r="R14" s="140"/>
      <c r="S14" s="114">
        <v>5</v>
      </c>
      <c r="T14" s="117">
        <f>Presupuesto!K209</f>
        <v>18875</v>
      </c>
      <c r="U14" s="131"/>
      <c r="V14" s="140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40"/>
    </row>
    <row r="15" spans="1:35" s="25" customFormat="1" ht="38.25" customHeight="1" x14ac:dyDescent="0.2">
      <c r="A15" s="196"/>
      <c r="B15" s="208"/>
      <c r="C15" s="195"/>
      <c r="D15" s="206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41"/>
      <c r="R15" s="141"/>
      <c r="S15" s="115">
        <v>1</v>
      </c>
      <c r="T15" s="117">
        <f>Presupuesto!N209</f>
        <v>10200</v>
      </c>
      <c r="U15" s="132"/>
      <c r="V15" s="141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41"/>
    </row>
    <row r="16" spans="1:35" ht="48" x14ac:dyDescent="0.2">
      <c r="A16" s="197" t="s">
        <v>60</v>
      </c>
      <c r="B16" s="209"/>
      <c r="C16" s="210" t="s">
        <v>31</v>
      </c>
      <c r="D16" s="209" t="s">
        <v>32</v>
      </c>
      <c r="E16" s="22"/>
      <c r="F16" s="22" t="s">
        <v>33</v>
      </c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 t="s">
        <v>220</v>
      </c>
      <c r="R16" s="22" t="s">
        <v>35</v>
      </c>
      <c r="S16" s="22"/>
      <c r="T16" s="23"/>
      <c r="U16" s="22"/>
      <c r="V16" s="3"/>
      <c r="W16" s="3"/>
      <c r="X16" s="49" t="s">
        <v>33</v>
      </c>
      <c r="Y16" s="49"/>
      <c r="Z16" s="3"/>
      <c r="AA16" s="3"/>
      <c r="AB16" s="3"/>
      <c r="AC16" s="3"/>
      <c r="AD16" s="3"/>
      <c r="AE16" s="3"/>
      <c r="AF16" s="3"/>
      <c r="AG16" s="3"/>
      <c r="AH16" s="3"/>
      <c r="AI16" s="66">
        <v>100</v>
      </c>
    </row>
    <row r="17" spans="1:35" ht="36" x14ac:dyDescent="0.2">
      <c r="A17" s="197" t="s">
        <v>190</v>
      </c>
      <c r="B17" s="209"/>
      <c r="C17" s="210" t="s">
        <v>31</v>
      </c>
      <c r="D17" s="209" t="s">
        <v>34</v>
      </c>
      <c r="E17" s="22"/>
      <c r="F17" s="22" t="s">
        <v>33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 t="s">
        <v>221</v>
      </c>
      <c r="R17" s="22" t="s">
        <v>36</v>
      </c>
      <c r="S17" s="22"/>
      <c r="T17" s="23"/>
      <c r="U17" s="22"/>
      <c r="V17" s="3"/>
      <c r="W17" s="3"/>
      <c r="X17" s="49" t="s">
        <v>33</v>
      </c>
      <c r="Y17" s="49"/>
      <c r="Z17" s="3"/>
      <c r="AA17" s="3"/>
      <c r="AB17" s="3"/>
      <c r="AC17" s="3"/>
      <c r="AD17" s="3"/>
      <c r="AE17" s="3"/>
      <c r="AF17" s="3"/>
      <c r="AG17" s="3"/>
      <c r="AH17" s="3"/>
      <c r="AI17" s="66">
        <v>100</v>
      </c>
    </row>
    <row r="18" spans="1:35" ht="36" x14ac:dyDescent="0.2">
      <c r="A18" s="197" t="s">
        <v>191</v>
      </c>
      <c r="B18" s="209"/>
      <c r="C18" s="210" t="s">
        <v>31</v>
      </c>
      <c r="D18" s="209" t="s">
        <v>280</v>
      </c>
      <c r="E18" s="22"/>
      <c r="F18" s="22"/>
      <c r="G18" s="22" t="s">
        <v>33</v>
      </c>
      <c r="H18" s="22" t="s">
        <v>33</v>
      </c>
      <c r="I18" s="22" t="s">
        <v>33</v>
      </c>
      <c r="J18" s="22" t="s">
        <v>33</v>
      </c>
      <c r="K18" s="22" t="s">
        <v>33</v>
      </c>
      <c r="L18" s="22" t="s">
        <v>33</v>
      </c>
      <c r="M18" s="22" t="s">
        <v>33</v>
      </c>
      <c r="N18" s="22" t="s">
        <v>33</v>
      </c>
      <c r="O18" s="22"/>
      <c r="P18" s="22"/>
      <c r="Q18" s="22" t="s">
        <v>219</v>
      </c>
      <c r="R18" s="22" t="s">
        <v>267</v>
      </c>
      <c r="S18" s="22"/>
      <c r="T18" s="23"/>
      <c r="U18" s="22"/>
      <c r="V18" s="3"/>
      <c r="W18" s="22"/>
      <c r="X18" s="22"/>
      <c r="Y18" s="22" t="s">
        <v>33</v>
      </c>
      <c r="Z18" s="22" t="s">
        <v>33</v>
      </c>
      <c r="AA18" s="22"/>
      <c r="AB18" s="22" t="s">
        <v>33</v>
      </c>
      <c r="AC18" s="22" t="s">
        <v>33</v>
      </c>
      <c r="AD18" s="22"/>
      <c r="AE18" s="22" t="s">
        <v>33</v>
      </c>
      <c r="AF18" s="22" t="s">
        <v>33</v>
      </c>
      <c r="AG18" s="22"/>
      <c r="AH18" s="22"/>
      <c r="AI18" s="66">
        <v>75</v>
      </c>
    </row>
    <row r="19" spans="1:35" s="25" customFormat="1" ht="27" customHeight="1" x14ac:dyDescent="0.2">
      <c r="A19" s="196">
        <v>4.2</v>
      </c>
      <c r="B19" s="208" t="s">
        <v>279</v>
      </c>
      <c r="C19" s="195"/>
      <c r="D19" s="206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39"/>
      <c r="R19" s="139"/>
      <c r="S19" s="113">
        <v>31</v>
      </c>
      <c r="T19" s="116">
        <f>Presupuesto!G228</f>
        <v>7715</v>
      </c>
      <c r="U19" s="130">
        <f>Presupuesto!O228</f>
        <v>37190</v>
      </c>
      <c r="V19" s="139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39"/>
    </row>
    <row r="20" spans="1:35" s="25" customFormat="1" ht="27" customHeight="1" x14ac:dyDescent="0.2">
      <c r="A20" s="196"/>
      <c r="B20" s="208"/>
      <c r="C20" s="195"/>
      <c r="D20" s="206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40"/>
      <c r="R20" s="140"/>
      <c r="S20" s="114">
        <v>5</v>
      </c>
      <c r="T20" s="117">
        <f>Presupuesto!K228</f>
        <v>19275</v>
      </c>
      <c r="U20" s="131"/>
      <c r="V20" s="140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40"/>
    </row>
    <row r="21" spans="1:35" s="25" customFormat="1" ht="27" customHeight="1" x14ac:dyDescent="0.2">
      <c r="A21" s="196"/>
      <c r="B21" s="208"/>
      <c r="C21" s="195"/>
      <c r="D21" s="206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41"/>
      <c r="R21" s="141"/>
      <c r="S21" s="115">
        <v>1</v>
      </c>
      <c r="T21" s="117">
        <f>Presupuesto!N228</f>
        <v>10200</v>
      </c>
      <c r="U21" s="132"/>
      <c r="V21" s="141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41"/>
    </row>
    <row r="22" spans="1:35" ht="72.75" customHeight="1" x14ac:dyDescent="0.2">
      <c r="A22" s="197" t="s">
        <v>192</v>
      </c>
      <c r="B22" s="209"/>
      <c r="C22" s="210" t="s">
        <v>31</v>
      </c>
      <c r="D22" s="209" t="s">
        <v>64</v>
      </c>
      <c r="E22" s="22"/>
      <c r="F22" s="22" t="s">
        <v>33</v>
      </c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 t="s">
        <v>65</v>
      </c>
      <c r="R22" s="22" t="s">
        <v>66</v>
      </c>
      <c r="S22" s="22"/>
      <c r="T22" s="23"/>
      <c r="U22" s="22" t="s">
        <v>282</v>
      </c>
      <c r="V22" s="3"/>
      <c r="W22" s="3"/>
      <c r="X22" s="49" t="s">
        <v>33</v>
      </c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66">
        <v>0</v>
      </c>
    </row>
    <row r="23" spans="1:35" ht="70.5" customHeight="1" x14ac:dyDescent="0.2">
      <c r="A23" s="197" t="s">
        <v>193</v>
      </c>
      <c r="B23" s="209"/>
      <c r="C23" s="210" t="s">
        <v>31</v>
      </c>
      <c r="D23" s="209" t="s">
        <v>63</v>
      </c>
      <c r="E23" s="22"/>
      <c r="F23" s="22"/>
      <c r="G23" s="22"/>
      <c r="H23" s="22" t="s">
        <v>33</v>
      </c>
      <c r="I23" s="22"/>
      <c r="J23" s="22"/>
      <c r="K23" s="22"/>
      <c r="L23" s="22"/>
      <c r="M23" s="22"/>
      <c r="N23" s="22"/>
      <c r="O23" s="22"/>
      <c r="P23" s="22"/>
      <c r="Q23" s="22" t="s">
        <v>65</v>
      </c>
      <c r="R23" s="22" t="s">
        <v>66</v>
      </c>
      <c r="S23" s="22"/>
      <c r="T23" s="23"/>
      <c r="U23" s="22"/>
      <c r="V23" s="3"/>
      <c r="W23" s="3"/>
      <c r="X23" s="3"/>
      <c r="Y23" s="3"/>
      <c r="Z23" s="49" t="s">
        <v>33</v>
      </c>
      <c r="AA23" s="3"/>
      <c r="AB23" s="3"/>
      <c r="AC23" s="3"/>
      <c r="AD23" s="3"/>
      <c r="AE23" s="3"/>
      <c r="AF23" s="3"/>
      <c r="AG23" s="3"/>
      <c r="AH23" s="3"/>
      <c r="AI23" s="66">
        <v>100</v>
      </c>
    </row>
    <row r="24" spans="1:35" ht="72" customHeight="1" x14ac:dyDescent="0.2">
      <c r="A24" s="197" t="s">
        <v>189</v>
      </c>
      <c r="B24" s="209"/>
      <c r="C24" s="210" t="s">
        <v>31</v>
      </c>
      <c r="D24" s="209" t="s">
        <v>62</v>
      </c>
      <c r="E24" s="22"/>
      <c r="F24" s="22"/>
      <c r="G24" s="22"/>
      <c r="H24" s="22"/>
      <c r="I24" s="22"/>
      <c r="J24" s="22" t="s">
        <v>33</v>
      </c>
      <c r="K24" s="22"/>
      <c r="L24" s="22"/>
      <c r="M24" s="22"/>
      <c r="N24" s="22"/>
      <c r="O24" s="22"/>
      <c r="P24" s="22"/>
      <c r="Q24" s="22" t="s">
        <v>65</v>
      </c>
      <c r="R24" s="22" t="s">
        <v>66</v>
      </c>
      <c r="S24" s="22"/>
      <c r="T24" s="23"/>
      <c r="U24" s="22"/>
      <c r="V24" s="3"/>
      <c r="W24" s="3"/>
      <c r="X24" s="3"/>
      <c r="Y24" s="3"/>
      <c r="Z24" s="3"/>
      <c r="AA24" s="3"/>
      <c r="AB24" s="49" t="s">
        <v>33</v>
      </c>
      <c r="AC24" s="3"/>
      <c r="AD24" s="3"/>
      <c r="AE24" s="3"/>
      <c r="AF24" s="3"/>
      <c r="AG24" s="3"/>
      <c r="AH24" s="3"/>
      <c r="AI24" s="66">
        <v>100</v>
      </c>
    </row>
    <row r="25" spans="1:35" ht="24" x14ac:dyDescent="0.2">
      <c r="A25" s="197" t="s">
        <v>194</v>
      </c>
      <c r="B25" s="209"/>
      <c r="C25" s="213" t="s">
        <v>31</v>
      </c>
      <c r="D25" s="209" t="s">
        <v>67</v>
      </c>
      <c r="E25" s="22"/>
      <c r="F25" s="22"/>
      <c r="G25" s="22"/>
      <c r="H25" s="22"/>
      <c r="I25" s="22"/>
      <c r="J25" s="22" t="s">
        <v>33</v>
      </c>
      <c r="K25" s="22"/>
      <c r="L25" s="22"/>
      <c r="M25" s="22"/>
      <c r="N25" s="22"/>
      <c r="O25" s="22"/>
      <c r="P25" s="22"/>
      <c r="Q25" s="22" t="s">
        <v>68</v>
      </c>
      <c r="R25" s="22" t="s">
        <v>69</v>
      </c>
      <c r="S25" s="22"/>
      <c r="T25" s="23"/>
      <c r="U25" s="22"/>
      <c r="V25" s="3"/>
      <c r="W25" s="3"/>
      <c r="X25" s="3"/>
      <c r="Y25" s="3"/>
      <c r="Z25" s="3"/>
      <c r="AA25" s="3"/>
      <c r="AB25" s="49" t="s">
        <v>33</v>
      </c>
      <c r="AC25" s="3"/>
      <c r="AD25" s="3"/>
      <c r="AE25" s="3"/>
      <c r="AF25" s="3"/>
      <c r="AG25" s="3"/>
      <c r="AH25" s="3"/>
      <c r="AI25" s="66">
        <v>100</v>
      </c>
    </row>
    <row r="26" spans="1:35" ht="16.5" customHeight="1" x14ac:dyDescent="0.2">
      <c r="A26" s="196">
        <v>4.3</v>
      </c>
      <c r="B26" s="208" t="s">
        <v>143</v>
      </c>
      <c r="C26" s="195"/>
      <c r="D26" s="206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39"/>
      <c r="R26" s="139"/>
      <c r="S26" s="113">
        <v>31</v>
      </c>
      <c r="T26" s="116">
        <f>Presupuesto!G247</f>
        <v>6565</v>
      </c>
      <c r="U26" s="130">
        <f>Presupuesto!O247</f>
        <v>35840</v>
      </c>
      <c r="V26" s="139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39"/>
    </row>
    <row r="27" spans="1:35" ht="16.5" customHeight="1" x14ac:dyDescent="0.2">
      <c r="A27" s="196"/>
      <c r="B27" s="208"/>
      <c r="C27" s="195"/>
      <c r="D27" s="206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40"/>
      <c r="R27" s="140"/>
      <c r="S27" s="114">
        <v>5</v>
      </c>
      <c r="T27" s="117">
        <f>Presupuesto!K247</f>
        <v>19075</v>
      </c>
      <c r="U27" s="131"/>
      <c r="V27" s="140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40"/>
    </row>
    <row r="28" spans="1:35" ht="16.5" customHeight="1" x14ac:dyDescent="0.2">
      <c r="A28" s="196"/>
      <c r="B28" s="208"/>
      <c r="C28" s="195"/>
      <c r="D28" s="206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41"/>
      <c r="R28" s="141"/>
      <c r="S28" s="115">
        <v>1</v>
      </c>
      <c r="T28" s="117">
        <f>Presupuesto!N247</f>
        <v>10200</v>
      </c>
      <c r="U28" s="132"/>
      <c r="V28" s="141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41"/>
    </row>
    <row r="29" spans="1:35" ht="72" x14ac:dyDescent="0.2">
      <c r="A29" s="197" t="s">
        <v>195</v>
      </c>
      <c r="B29" s="209"/>
      <c r="C29" s="210" t="s">
        <v>31</v>
      </c>
      <c r="D29" s="209" t="s">
        <v>204</v>
      </c>
      <c r="E29" s="22"/>
      <c r="F29" s="22"/>
      <c r="G29" s="22" t="s">
        <v>33</v>
      </c>
      <c r="H29" s="22" t="s">
        <v>33</v>
      </c>
      <c r="I29" s="22" t="s">
        <v>33</v>
      </c>
      <c r="J29" s="22" t="s">
        <v>33</v>
      </c>
      <c r="K29" s="22" t="s">
        <v>33</v>
      </c>
      <c r="L29" s="22" t="s">
        <v>33</v>
      </c>
      <c r="M29" s="22" t="s">
        <v>33</v>
      </c>
      <c r="N29" s="22" t="s">
        <v>33</v>
      </c>
      <c r="O29" s="22" t="s">
        <v>33</v>
      </c>
      <c r="P29" s="22"/>
      <c r="Q29" s="22" t="s">
        <v>219</v>
      </c>
      <c r="R29" s="22" t="s">
        <v>39</v>
      </c>
      <c r="S29" s="22"/>
      <c r="T29" s="23"/>
      <c r="U29" s="22"/>
      <c r="V29" s="3"/>
      <c r="W29" s="49"/>
      <c r="X29" s="49"/>
      <c r="Y29" s="49" t="s">
        <v>33</v>
      </c>
      <c r="Z29" s="49"/>
      <c r="AA29" s="49" t="s">
        <v>33</v>
      </c>
      <c r="AB29" s="49" t="s">
        <v>33</v>
      </c>
      <c r="AC29" s="49"/>
      <c r="AD29" s="49" t="s">
        <v>33</v>
      </c>
      <c r="AE29" s="49" t="s">
        <v>33</v>
      </c>
      <c r="AF29" s="49"/>
      <c r="AG29" s="49" t="s">
        <v>33</v>
      </c>
      <c r="AH29" s="49"/>
      <c r="AI29" s="66">
        <v>70</v>
      </c>
    </row>
    <row r="30" spans="1:35" ht="48" x14ac:dyDescent="0.2">
      <c r="A30" s="197" t="s">
        <v>196</v>
      </c>
      <c r="B30" s="214"/>
      <c r="C30" s="210" t="s">
        <v>31</v>
      </c>
      <c r="D30" s="210" t="s">
        <v>38</v>
      </c>
      <c r="E30" s="46"/>
      <c r="F30" s="46" t="s">
        <v>33</v>
      </c>
      <c r="G30" s="46"/>
      <c r="H30" s="46" t="s">
        <v>33</v>
      </c>
      <c r="I30" s="46"/>
      <c r="J30" s="46" t="s">
        <v>33</v>
      </c>
      <c r="K30" s="46"/>
      <c r="L30" s="46" t="s">
        <v>33</v>
      </c>
      <c r="M30" s="46"/>
      <c r="N30" s="46" t="s">
        <v>33</v>
      </c>
      <c r="O30" s="46"/>
      <c r="P30" s="46"/>
      <c r="Q30" s="46" t="s">
        <v>222</v>
      </c>
      <c r="R30" s="45" t="s">
        <v>37</v>
      </c>
      <c r="S30" s="22"/>
      <c r="T30" s="23"/>
      <c r="U30" s="22"/>
      <c r="V30" s="3"/>
      <c r="W30" s="46"/>
      <c r="X30" s="46"/>
      <c r="Y30" s="46"/>
      <c r="Z30" s="46" t="s">
        <v>33</v>
      </c>
      <c r="AA30" s="46"/>
      <c r="AB30" s="46" t="s">
        <v>33</v>
      </c>
      <c r="AC30" s="46"/>
      <c r="AD30" s="46"/>
      <c r="AE30" s="46"/>
      <c r="AF30" s="46" t="s">
        <v>33</v>
      </c>
      <c r="AG30" s="46"/>
      <c r="AH30" s="46"/>
      <c r="AI30" s="66">
        <v>70</v>
      </c>
    </row>
  </sheetData>
  <mergeCells count="116">
    <mergeCell ref="A5:B5"/>
    <mergeCell ref="C5:Q5"/>
    <mergeCell ref="A10:AI10"/>
    <mergeCell ref="W11:AH11"/>
    <mergeCell ref="AI11:AI12"/>
    <mergeCell ref="R11:R12"/>
    <mergeCell ref="B11:B12"/>
    <mergeCell ref="C11:C12"/>
    <mergeCell ref="D11:D12"/>
    <mergeCell ref="Q11:Q12"/>
    <mergeCell ref="S11:U11"/>
    <mergeCell ref="A11:A12"/>
    <mergeCell ref="E11:P11"/>
    <mergeCell ref="V11:V12"/>
    <mergeCell ref="F13:F15"/>
    <mergeCell ref="G13:G15"/>
    <mergeCell ref="H13:H15"/>
    <mergeCell ref="I13:I15"/>
    <mergeCell ref="J13:J15"/>
    <mergeCell ref="A13:A15"/>
    <mergeCell ref="B13:B15"/>
    <mergeCell ref="C13:C15"/>
    <mergeCell ref="D13:D15"/>
    <mergeCell ref="E13:E15"/>
    <mergeCell ref="Z13:Z15"/>
    <mergeCell ref="AA13:AA15"/>
    <mergeCell ref="P13:P15"/>
    <mergeCell ref="Q13:Q15"/>
    <mergeCell ref="R13:R15"/>
    <mergeCell ref="U13:U15"/>
    <mergeCell ref="V13:V15"/>
    <mergeCell ref="K13:K15"/>
    <mergeCell ref="L13:L15"/>
    <mergeCell ref="M13:M15"/>
    <mergeCell ref="N13:N15"/>
    <mergeCell ref="O13:O15"/>
    <mergeCell ref="AG13:AG15"/>
    <mergeCell ref="AH13:AH15"/>
    <mergeCell ref="AI13:AI15"/>
    <mergeCell ref="A19:A21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K19:K21"/>
    <mergeCell ref="L19:L21"/>
    <mergeCell ref="M19:M21"/>
    <mergeCell ref="AB13:AB15"/>
    <mergeCell ref="AC13:AC15"/>
    <mergeCell ref="AD13:AD15"/>
    <mergeCell ref="AE13:AE15"/>
    <mergeCell ref="AF13:AF15"/>
    <mergeCell ref="W13:W15"/>
    <mergeCell ref="X13:X15"/>
    <mergeCell ref="Y13:Y15"/>
    <mergeCell ref="U19:U21"/>
    <mergeCell ref="V19:V21"/>
    <mergeCell ref="W19:W21"/>
    <mergeCell ref="X19:X21"/>
    <mergeCell ref="Y19:Y21"/>
    <mergeCell ref="N19:N21"/>
    <mergeCell ref="O19:O21"/>
    <mergeCell ref="P19:P21"/>
    <mergeCell ref="Q19:Q21"/>
    <mergeCell ref="R19:R21"/>
    <mergeCell ref="AE19:AE21"/>
    <mergeCell ref="AF19:AF21"/>
    <mergeCell ref="AG19:AG21"/>
    <mergeCell ref="AH19:AH21"/>
    <mergeCell ref="AI19:AI21"/>
    <mergeCell ref="Z19:Z21"/>
    <mergeCell ref="AA19:AA21"/>
    <mergeCell ref="AB19:AB21"/>
    <mergeCell ref="AC19:AC21"/>
    <mergeCell ref="AD19:AD21"/>
    <mergeCell ref="N26:N28"/>
    <mergeCell ref="O26:O28"/>
    <mergeCell ref="F26:F28"/>
    <mergeCell ref="G26:G28"/>
    <mergeCell ref="H26:H28"/>
    <mergeCell ref="I26:I28"/>
    <mergeCell ref="J26:J28"/>
    <mergeCell ref="A26:A28"/>
    <mergeCell ref="B26:B28"/>
    <mergeCell ref="C26:C28"/>
    <mergeCell ref="D26:D28"/>
    <mergeCell ref="E26:E28"/>
    <mergeCell ref="AG26:AG28"/>
    <mergeCell ref="AH26:AH28"/>
    <mergeCell ref="AI26:AI28"/>
    <mergeCell ref="A1:AI1"/>
    <mergeCell ref="A2:AI2"/>
    <mergeCell ref="A3:AI3"/>
    <mergeCell ref="AB26:AB28"/>
    <mergeCell ref="AC26:AC28"/>
    <mergeCell ref="AD26:AD28"/>
    <mergeCell ref="AE26:AE28"/>
    <mergeCell ref="AF26:AF28"/>
    <mergeCell ref="W26:W28"/>
    <mergeCell ref="X26:X28"/>
    <mergeCell ref="Y26:Y28"/>
    <mergeCell ref="Z26:Z28"/>
    <mergeCell ref="AA26:AA28"/>
    <mergeCell ref="P26:P28"/>
    <mergeCell ref="Q26:Q28"/>
    <mergeCell ref="R26:R28"/>
    <mergeCell ref="U26:U28"/>
    <mergeCell ref="V26:V28"/>
    <mergeCell ref="K26:K28"/>
    <mergeCell ref="L26:L28"/>
    <mergeCell ref="M26:M2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scale="65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I21"/>
  <sheetViews>
    <sheetView topLeftCell="A13" zoomScale="80" zoomScaleNormal="80" workbookViewId="0">
      <selection activeCell="D14" sqref="D14:D16"/>
    </sheetView>
  </sheetViews>
  <sheetFormatPr baseColWidth="10" defaultRowHeight="12.75" x14ac:dyDescent="0.2"/>
  <cols>
    <col min="1" max="1" width="6.7109375" style="16" customWidth="1"/>
    <col min="2" max="2" width="22.5703125" style="14" customWidth="1"/>
    <col min="3" max="3" width="11.42578125" style="15"/>
    <col min="4" max="4" width="16.140625" style="15" customWidth="1"/>
    <col min="5" max="16" width="2.5703125" style="15" customWidth="1"/>
    <col min="17" max="17" width="13.85546875" style="16" customWidth="1"/>
    <col min="18" max="18" width="14.28515625" style="15" customWidth="1"/>
    <col min="19" max="19" width="8.42578125" style="16" customWidth="1"/>
    <col min="20" max="20" width="15.85546875" style="16" bestFit="1" customWidth="1"/>
    <col min="21" max="21" width="11.28515625" style="16" bestFit="1" customWidth="1"/>
    <col min="23" max="24" width="2.28515625" bestFit="1" customWidth="1"/>
    <col min="25" max="25" width="3" bestFit="1" customWidth="1"/>
    <col min="26" max="26" width="2.7109375" bestFit="1" customWidth="1"/>
    <col min="27" max="27" width="3" bestFit="1" customWidth="1"/>
    <col min="28" max="29" width="2.28515625" bestFit="1" customWidth="1"/>
    <col min="30" max="30" width="2.7109375" bestFit="1" customWidth="1"/>
    <col min="31" max="31" width="2.42578125" bestFit="1" customWidth="1"/>
    <col min="32" max="32" width="3" bestFit="1" customWidth="1"/>
    <col min="33" max="34" width="2.7109375" bestFit="1" customWidth="1"/>
    <col min="35" max="35" width="9.85546875" customWidth="1"/>
  </cols>
  <sheetData>
    <row r="1" spans="1:35" s="5" customFormat="1" ht="15.75" x14ac:dyDescent="0.25">
      <c r="A1" s="125" t="s">
        <v>53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</row>
    <row r="2" spans="1:35" s="5" customFormat="1" ht="15.75" x14ac:dyDescent="0.25">
      <c r="A2" s="125" t="s">
        <v>245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</row>
    <row r="3" spans="1:35" s="5" customFormat="1" ht="15.75" customHeight="1" x14ac:dyDescent="0.25">
      <c r="A3" s="126" t="s">
        <v>208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</row>
    <row r="4" spans="1:35" s="5" customFormat="1" ht="15.75" customHeight="1" x14ac:dyDescent="0.25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</row>
    <row r="5" spans="1:35" s="5" customFormat="1" ht="12.75" customHeight="1" x14ac:dyDescent="0.25">
      <c r="A5" s="151"/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06"/>
      <c r="S5" s="106"/>
      <c r="T5" s="106"/>
      <c r="U5" s="106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</row>
    <row r="6" spans="1:35" ht="28.5" customHeight="1" x14ac:dyDescent="0.2">
      <c r="A6" s="152" t="s">
        <v>57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</row>
    <row r="7" spans="1:35" x14ac:dyDescent="0.2">
      <c r="A7" s="154" t="s">
        <v>58</v>
      </c>
      <c r="B7" s="155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</row>
    <row r="8" spans="1:35" x14ac:dyDescent="0.2">
      <c r="A8" s="154" t="s">
        <v>198</v>
      </c>
      <c r="B8" s="155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</row>
    <row r="9" spans="1:35" x14ac:dyDescent="0.2">
      <c r="A9" s="156" t="s">
        <v>59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</row>
    <row r="10" spans="1:35" ht="29.25" customHeight="1" x14ac:dyDescent="0.2">
      <c r="A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35" ht="19.5" customHeight="1" x14ac:dyDescent="0.2">
      <c r="A11" s="148" t="s">
        <v>215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50"/>
    </row>
    <row r="12" spans="1:35" s="7" customFormat="1" ht="12.75" customHeight="1" x14ac:dyDescent="0.2">
      <c r="A12" s="194" t="s">
        <v>15</v>
      </c>
      <c r="B12" s="195" t="s">
        <v>253</v>
      </c>
      <c r="C12" s="195" t="s">
        <v>16</v>
      </c>
      <c r="D12" s="195" t="s">
        <v>0</v>
      </c>
      <c r="E12" s="145" t="s">
        <v>17</v>
      </c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 t="s">
        <v>10</v>
      </c>
      <c r="R12" s="145" t="s">
        <v>11</v>
      </c>
      <c r="S12" s="142" t="s">
        <v>12</v>
      </c>
      <c r="T12" s="142"/>
      <c r="U12" s="142"/>
      <c r="V12" s="143" t="s">
        <v>55</v>
      </c>
      <c r="W12" s="145" t="s">
        <v>17</v>
      </c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3" t="s">
        <v>56</v>
      </c>
    </row>
    <row r="13" spans="1:35" s="25" customFormat="1" ht="13.5" customHeight="1" x14ac:dyDescent="0.2">
      <c r="A13" s="194"/>
      <c r="B13" s="195"/>
      <c r="C13" s="195"/>
      <c r="D13" s="195"/>
      <c r="E13" s="12" t="s">
        <v>1</v>
      </c>
      <c r="F13" s="12" t="s">
        <v>2</v>
      </c>
      <c r="G13" s="12" t="s">
        <v>3</v>
      </c>
      <c r="H13" s="12" t="s">
        <v>4</v>
      </c>
      <c r="I13" s="12" t="s">
        <v>3</v>
      </c>
      <c r="J13" s="12" t="s">
        <v>5</v>
      </c>
      <c r="K13" s="12" t="s">
        <v>5</v>
      </c>
      <c r="L13" s="12" t="s">
        <v>4</v>
      </c>
      <c r="M13" s="12" t="s">
        <v>6</v>
      </c>
      <c r="N13" s="12" t="s">
        <v>7</v>
      </c>
      <c r="O13" s="12" t="s">
        <v>8</v>
      </c>
      <c r="P13" s="12" t="s">
        <v>9</v>
      </c>
      <c r="Q13" s="145"/>
      <c r="R13" s="145"/>
      <c r="S13" s="37" t="s">
        <v>28</v>
      </c>
      <c r="T13" s="37" t="s">
        <v>54</v>
      </c>
      <c r="U13" s="11" t="s">
        <v>13</v>
      </c>
      <c r="V13" s="144"/>
      <c r="W13" s="12" t="s">
        <v>1</v>
      </c>
      <c r="X13" s="12" t="s">
        <v>2</v>
      </c>
      <c r="Y13" s="12" t="s">
        <v>3</v>
      </c>
      <c r="Z13" s="12" t="s">
        <v>4</v>
      </c>
      <c r="AA13" s="12" t="s">
        <v>3</v>
      </c>
      <c r="AB13" s="12" t="s">
        <v>5</v>
      </c>
      <c r="AC13" s="12" t="s">
        <v>5</v>
      </c>
      <c r="AD13" s="12" t="s">
        <v>4</v>
      </c>
      <c r="AE13" s="12" t="s">
        <v>6</v>
      </c>
      <c r="AF13" s="12" t="s">
        <v>7</v>
      </c>
      <c r="AG13" s="12" t="s">
        <v>8</v>
      </c>
      <c r="AH13" s="12" t="s">
        <v>9</v>
      </c>
      <c r="AI13" s="144"/>
    </row>
    <row r="14" spans="1:35" s="97" customFormat="1" ht="23.25" customHeight="1" x14ac:dyDescent="0.2">
      <c r="A14" s="196">
        <v>5.0999999999999996</v>
      </c>
      <c r="B14" s="216" t="s">
        <v>271</v>
      </c>
      <c r="C14" s="195"/>
      <c r="D14" s="206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39"/>
      <c r="R14" s="139"/>
      <c r="S14" s="113">
        <v>31</v>
      </c>
      <c r="T14" s="116">
        <f>Presupuesto!G268</f>
        <v>5715</v>
      </c>
      <c r="U14" s="130">
        <f>Presupuesto!O268</f>
        <v>34990</v>
      </c>
      <c r="V14" s="139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39"/>
    </row>
    <row r="15" spans="1:35" s="97" customFormat="1" ht="23.25" customHeight="1" x14ac:dyDescent="0.2">
      <c r="A15" s="196"/>
      <c r="B15" s="216"/>
      <c r="C15" s="195"/>
      <c r="D15" s="206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40"/>
      <c r="R15" s="140"/>
      <c r="S15" s="114">
        <v>5</v>
      </c>
      <c r="T15" s="117">
        <f>Presupuesto!K268</f>
        <v>19075</v>
      </c>
      <c r="U15" s="131"/>
      <c r="V15" s="140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40"/>
    </row>
    <row r="16" spans="1:35" s="97" customFormat="1" ht="23.25" customHeight="1" x14ac:dyDescent="0.2">
      <c r="A16" s="196"/>
      <c r="B16" s="216"/>
      <c r="C16" s="195"/>
      <c r="D16" s="206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41"/>
      <c r="R16" s="141"/>
      <c r="S16" s="115">
        <v>1</v>
      </c>
      <c r="T16" s="117">
        <f>Presupuesto!N268</f>
        <v>10200</v>
      </c>
      <c r="U16" s="132"/>
      <c r="V16" s="141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41"/>
    </row>
    <row r="17" spans="1:35" s="93" customFormat="1" ht="70.5" customHeight="1" x14ac:dyDescent="0.2">
      <c r="A17" s="197" t="s">
        <v>81</v>
      </c>
      <c r="B17" s="217" t="s">
        <v>272</v>
      </c>
      <c r="C17" s="218" t="s">
        <v>31</v>
      </c>
      <c r="D17" s="217" t="s">
        <v>223</v>
      </c>
      <c r="E17" s="100"/>
      <c r="F17" s="100"/>
      <c r="G17" s="100"/>
      <c r="H17" s="100"/>
      <c r="I17" s="100"/>
      <c r="J17" s="100"/>
      <c r="K17" s="100"/>
      <c r="L17" s="100" t="s">
        <v>33</v>
      </c>
      <c r="M17" s="100"/>
      <c r="N17" s="100" t="s">
        <v>33</v>
      </c>
      <c r="O17" s="100"/>
      <c r="P17" s="100" t="s">
        <v>33</v>
      </c>
      <c r="Q17" s="100" t="s">
        <v>224</v>
      </c>
      <c r="R17" s="100" t="s">
        <v>226</v>
      </c>
      <c r="S17" s="100"/>
      <c r="T17" s="101"/>
      <c r="U17" s="100"/>
      <c r="V17" s="3"/>
      <c r="W17" s="42"/>
      <c r="X17" s="42"/>
      <c r="Y17" s="56" t="s">
        <v>33</v>
      </c>
      <c r="Z17" s="56"/>
      <c r="AA17" s="56" t="s">
        <v>33</v>
      </c>
      <c r="AB17" s="42"/>
      <c r="AC17" s="56" t="s">
        <v>33</v>
      </c>
      <c r="AD17" s="56"/>
      <c r="AE17" s="56"/>
      <c r="AF17" s="56"/>
      <c r="AG17" s="42"/>
      <c r="AH17" s="56"/>
      <c r="AI17" s="66">
        <v>40</v>
      </c>
    </row>
    <row r="18" spans="1:35" s="7" customFormat="1" ht="72.75" customHeight="1" x14ac:dyDescent="0.2">
      <c r="A18" s="197" t="s">
        <v>82</v>
      </c>
      <c r="B18" s="217" t="s">
        <v>273</v>
      </c>
      <c r="C18" s="218" t="s">
        <v>31</v>
      </c>
      <c r="D18" s="217" t="s">
        <v>274</v>
      </c>
      <c r="E18" s="100"/>
      <c r="F18" s="100"/>
      <c r="G18" s="100"/>
      <c r="H18" s="100"/>
      <c r="I18" s="100"/>
      <c r="J18" s="100"/>
      <c r="K18" s="100"/>
      <c r="L18" s="100" t="s">
        <v>33</v>
      </c>
      <c r="M18" s="100"/>
      <c r="N18" s="100" t="s">
        <v>33</v>
      </c>
      <c r="O18" s="100"/>
      <c r="P18" s="100" t="s">
        <v>33</v>
      </c>
      <c r="Q18" s="100" t="s">
        <v>225</v>
      </c>
      <c r="R18" s="100" t="s">
        <v>275</v>
      </c>
      <c r="S18" s="100"/>
      <c r="T18" s="101"/>
      <c r="U18" s="100"/>
      <c r="V18" s="3"/>
      <c r="W18" s="42"/>
      <c r="X18" s="42"/>
      <c r="Y18" s="56" t="s">
        <v>33</v>
      </c>
      <c r="Z18" s="42"/>
      <c r="AA18" s="56" t="s">
        <v>33</v>
      </c>
      <c r="AB18" s="42"/>
      <c r="AC18" s="56" t="s">
        <v>33</v>
      </c>
      <c r="AD18" s="56"/>
      <c r="AE18" s="42"/>
      <c r="AF18" s="56"/>
      <c r="AG18" s="42"/>
      <c r="AH18" s="56"/>
      <c r="AI18" s="66">
        <v>40</v>
      </c>
    </row>
    <row r="19" spans="1:35" s="2" customFormat="1" ht="52.9" customHeight="1" x14ac:dyDescent="0.2">
      <c r="A19" s="197" t="s">
        <v>93</v>
      </c>
      <c r="B19" s="219" t="s">
        <v>276</v>
      </c>
      <c r="C19" s="219" t="s">
        <v>31</v>
      </c>
      <c r="D19" s="219" t="s">
        <v>277</v>
      </c>
      <c r="E19" s="103"/>
      <c r="F19" s="103"/>
      <c r="G19" s="103"/>
      <c r="H19" s="103"/>
      <c r="I19" s="103"/>
      <c r="J19" s="103"/>
      <c r="K19" s="103"/>
      <c r="L19" s="103" t="s">
        <v>33</v>
      </c>
      <c r="M19" s="103"/>
      <c r="N19" s="103" t="s">
        <v>33</v>
      </c>
      <c r="O19" s="103"/>
      <c r="P19" s="103" t="s">
        <v>33</v>
      </c>
      <c r="Q19" s="104" t="s">
        <v>224</v>
      </c>
      <c r="R19" s="104" t="s">
        <v>278</v>
      </c>
      <c r="S19" s="102"/>
      <c r="T19" s="102"/>
      <c r="U19" s="102"/>
      <c r="V19" s="3"/>
      <c r="W19" s="3"/>
      <c r="X19" s="3"/>
      <c r="Y19" s="49" t="s">
        <v>33</v>
      </c>
      <c r="Z19" s="3"/>
      <c r="AA19" s="49" t="s">
        <v>33</v>
      </c>
      <c r="AB19" s="3"/>
      <c r="AC19" s="49" t="s">
        <v>33</v>
      </c>
      <c r="AD19" s="3"/>
      <c r="AE19" s="3"/>
      <c r="AF19" s="3"/>
      <c r="AG19" s="3"/>
      <c r="AH19" s="3"/>
      <c r="AI19" s="3">
        <v>40</v>
      </c>
    </row>
    <row r="20" spans="1:35" s="2" customFormat="1" ht="36" customHeight="1" x14ac:dyDescent="0.2">
      <c r="A20" s="20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9"/>
      <c r="U20" s="18"/>
    </row>
    <row r="21" spans="1:35" x14ac:dyDescent="0.2"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</row>
  </sheetData>
  <mergeCells count="56">
    <mergeCell ref="A9:U9"/>
    <mergeCell ref="A5:B5"/>
    <mergeCell ref="C5:Q5"/>
    <mergeCell ref="A6:AI6"/>
    <mergeCell ref="C8:Q8"/>
    <mergeCell ref="C7:Q7"/>
    <mergeCell ref="A8:B8"/>
    <mergeCell ref="A7:B7"/>
    <mergeCell ref="A11:AI11"/>
    <mergeCell ref="V12:V13"/>
    <mergeCell ref="D12:D13"/>
    <mergeCell ref="R12:R13"/>
    <mergeCell ref="B12:B13"/>
    <mergeCell ref="C12:C13"/>
    <mergeCell ref="S12:U12"/>
    <mergeCell ref="W12:AH12"/>
    <mergeCell ref="AI12:AI13"/>
    <mergeCell ref="Q12:Q13"/>
    <mergeCell ref="A12:A13"/>
    <mergeCell ref="E12:P12"/>
    <mergeCell ref="A14:A16"/>
    <mergeCell ref="B14:B16"/>
    <mergeCell ref="C14:C16"/>
    <mergeCell ref="D14:D16"/>
    <mergeCell ref="E14:E16"/>
    <mergeCell ref="F14:F16"/>
    <mergeCell ref="G14:G16"/>
    <mergeCell ref="H14:H16"/>
    <mergeCell ref="I14:I16"/>
    <mergeCell ref="J14:J16"/>
    <mergeCell ref="K14:K16"/>
    <mergeCell ref="L14:L16"/>
    <mergeCell ref="M14:M16"/>
    <mergeCell ref="N14:N16"/>
    <mergeCell ref="O14:O16"/>
    <mergeCell ref="P14:P16"/>
    <mergeCell ref="Q14:Q16"/>
    <mergeCell ref="R14:R16"/>
    <mergeCell ref="U14:U16"/>
    <mergeCell ref="V14:V16"/>
    <mergeCell ref="AG14:AG16"/>
    <mergeCell ref="AH14:AH16"/>
    <mergeCell ref="AI14:AI16"/>
    <mergeCell ref="A1:AI1"/>
    <mergeCell ref="A2:AI2"/>
    <mergeCell ref="A3:AI3"/>
    <mergeCell ref="AB14:AB16"/>
    <mergeCell ref="AC14:AC16"/>
    <mergeCell ref="AD14:AD16"/>
    <mergeCell ref="AE14:AE16"/>
    <mergeCell ref="AF14:AF16"/>
    <mergeCell ref="W14:W16"/>
    <mergeCell ref="X14:X16"/>
    <mergeCell ref="Y14:Y16"/>
    <mergeCell ref="Z14:Z16"/>
    <mergeCell ref="AA14:AA16"/>
  </mergeCells>
  <phoneticPr fontId="0" type="noConversion"/>
  <printOptions horizontalCentered="1"/>
  <pageMargins left="0.39370078740157483" right="0.39370078740157483" top="0.59055118110236227" bottom="0.19685039370078741" header="0" footer="0"/>
  <pageSetup scale="65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327"/>
  <sheetViews>
    <sheetView tabSelected="1" zoomScaleNormal="100" workbookViewId="0">
      <pane ySplit="7" topLeftCell="A8" activePane="bottomLeft" state="frozen"/>
      <selection pane="bottomLeft" activeCell="A9" sqref="A9:H9"/>
    </sheetView>
  </sheetViews>
  <sheetFormatPr baseColWidth="10" defaultRowHeight="12.75" x14ac:dyDescent="0.2"/>
  <cols>
    <col min="1" max="1" width="39.42578125" customWidth="1"/>
    <col min="2" max="2" width="14" style="39" customWidth="1"/>
    <col min="3" max="3" width="12.85546875" customWidth="1"/>
    <col min="5" max="6" width="9.140625" customWidth="1"/>
    <col min="7" max="7" width="10" customWidth="1"/>
    <col min="8" max="8" width="8.42578125" customWidth="1"/>
    <col min="9" max="9" width="8" customWidth="1"/>
    <col min="10" max="10" width="8.42578125" customWidth="1"/>
    <col min="11" max="11" width="10.140625" customWidth="1"/>
    <col min="12" max="12" width="10.85546875" customWidth="1"/>
    <col min="13" max="13" width="9.28515625" customWidth="1"/>
    <col min="14" max="14" width="9.7109375" customWidth="1"/>
  </cols>
  <sheetData>
    <row r="1" spans="1:22" ht="15.75" x14ac:dyDescent="0.2">
      <c r="A1" s="179" t="s">
        <v>53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48"/>
      <c r="Q1" s="48"/>
      <c r="R1" s="48"/>
      <c r="S1" s="48"/>
      <c r="T1" s="48"/>
      <c r="U1" s="2"/>
      <c r="V1" s="2"/>
    </row>
    <row r="2" spans="1:22" ht="15.75" x14ac:dyDescent="0.2">
      <c r="A2" s="179" t="s">
        <v>245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48"/>
      <c r="Q2" s="48"/>
      <c r="R2" s="48"/>
      <c r="S2" s="48"/>
      <c r="T2" s="48"/>
      <c r="U2" s="2"/>
      <c r="V2" s="2"/>
    </row>
    <row r="3" spans="1:22" ht="15.75" x14ac:dyDescent="0.2">
      <c r="A3" s="180" t="s">
        <v>212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47"/>
      <c r="Q3" s="47"/>
      <c r="R3" s="47"/>
      <c r="S3" s="47"/>
      <c r="T3" s="47"/>
      <c r="U3" s="2"/>
      <c r="V3" s="2"/>
    </row>
    <row r="5" spans="1:22" ht="25.5" x14ac:dyDescent="0.2">
      <c r="A5" s="10" t="s">
        <v>20</v>
      </c>
      <c r="B5" s="10" t="s">
        <v>22</v>
      </c>
      <c r="C5" s="38" t="s">
        <v>29</v>
      </c>
      <c r="D5" s="10" t="s">
        <v>21</v>
      </c>
      <c r="E5" s="159" t="s">
        <v>283</v>
      </c>
      <c r="F5" s="159"/>
      <c r="G5" s="159"/>
      <c r="H5" s="157" t="s">
        <v>170</v>
      </c>
      <c r="I5" s="159" t="s">
        <v>84</v>
      </c>
      <c r="J5" s="159"/>
      <c r="K5" s="159"/>
      <c r="L5" s="159" t="s">
        <v>85</v>
      </c>
      <c r="M5" s="159"/>
      <c r="N5" s="159"/>
      <c r="O5" s="157" t="s">
        <v>13</v>
      </c>
    </row>
    <row r="6" spans="1:22" ht="25.5" x14ac:dyDescent="0.2">
      <c r="A6" s="10"/>
      <c r="B6" s="10"/>
      <c r="C6" s="10"/>
      <c r="D6" s="10"/>
      <c r="E6" s="64" t="s">
        <v>23</v>
      </c>
      <c r="F6" s="64" t="s">
        <v>24</v>
      </c>
      <c r="G6" s="64" t="s">
        <v>83</v>
      </c>
      <c r="H6" s="158"/>
      <c r="I6" s="64" t="s">
        <v>23</v>
      </c>
      <c r="J6" s="64" t="s">
        <v>24</v>
      </c>
      <c r="K6" s="64" t="s">
        <v>83</v>
      </c>
      <c r="L6" s="64" t="s">
        <v>23</v>
      </c>
      <c r="M6" s="64" t="s">
        <v>24</v>
      </c>
      <c r="N6" s="64" t="s">
        <v>83</v>
      </c>
      <c r="O6" s="158"/>
    </row>
    <row r="7" spans="1:22" x14ac:dyDescent="0.2">
      <c r="A7" s="107"/>
      <c r="B7" s="107"/>
      <c r="C7" s="107"/>
      <c r="D7" s="107"/>
      <c r="E7" s="108"/>
      <c r="F7" s="108"/>
      <c r="G7" s="108"/>
      <c r="H7" s="109"/>
      <c r="I7" s="99"/>
      <c r="J7" s="99"/>
      <c r="K7" s="99"/>
      <c r="L7" s="99"/>
      <c r="M7" s="99"/>
      <c r="N7" s="99"/>
      <c r="O7" s="98"/>
    </row>
    <row r="8" spans="1:22" ht="13.5" thickBot="1" x14ac:dyDescent="0.25">
      <c r="A8" s="26"/>
      <c r="B8" s="40"/>
      <c r="C8" s="26"/>
      <c r="D8" s="26"/>
      <c r="E8" s="26"/>
      <c r="F8" s="26"/>
      <c r="G8" s="26"/>
      <c r="H8" s="26"/>
      <c r="I8" s="3"/>
      <c r="J8" s="3"/>
      <c r="K8" s="3"/>
      <c r="L8" s="3"/>
      <c r="M8" s="3"/>
      <c r="N8" s="3"/>
      <c r="O8" s="3"/>
    </row>
    <row r="9" spans="1:22" ht="19.5" thickBot="1" x14ac:dyDescent="0.35">
      <c r="A9" s="165" t="s">
        <v>86</v>
      </c>
      <c r="B9" s="166"/>
      <c r="C9" s="167"/>
      <c r="D9" s="167"/>
      <c r="E9" s="167"/>
      <c r="F9" s="167"/>
      <c r="G9" s="167"/>
      <c r="H9" s="168"/>
      <c r="I9" s="27"/>
      <c r="J9" s="3"/>
      <c r="K9" s="3"/>
      <c r="L9" s="3"/>
      <c r="M9" s="3"/>
      <c r="N9" s="3"/>
      <c r="O9" s="3"/>
    </row>
    <row r="10" spans="1:22" ht="63.75" customHeight="1" thickBot="1" x14ac:dyDescent="0.35">
      <c r="A10" s="172" t="str">
        <f>'Protección y control'!A10:AI10</f>
        <v>Objetivo 1. Garantizar la integridad del ecosistema por medio del Control y Vigilancia y la accion inmediata en casos de intervenciones ilegales y amenazas a la integridad del PRMMCH especialmente en puntos criticos, enderezando procesos legales cuando lo amerite.</v>
      </c>
      <c r="B10" s="173"/>
      <c r="C10" s="174"/>
      <c r="D10" s="175"/>
      <c r="E10" s="71"/>
      <c r="F10" s="72"/>
      <c r="G10" s="72"/>
      <c r="H10" s="72"/>
      <c r="I10" s="27"/>
      <c r="J10" s="3"/>
      <c r="K10" s="3"/>
      <c r="L10" s="3"/>
      <c r="M10" s="3"/>
      <c r="N10" s="3"/>
      <c r="O10" s="3"/>
    </row>
    <row r="11" spans="1:22" ht="19.5" thickBot="1" x14ac:dyDescent="0.35">
      <c r="A11" s="28"/>
      <c r="B11" s="36"/>
      <c r="C11" s="31"/>
      <c r="D11" s="3"/>
      <c r="E11" s="3"/>
      <c r="F11" s="70"/>
      <c r="G11" s="79"/>
      <c r="H11" s="70"/>
      <c r="I11" s="27"/>
      <c r="J11" s="3"/>
      <c r="K11" s="26"/>
      <c r="L11" s="3"/>
      <c r="M11" s="3"/>
      <c r="N11" s="26"/>
      <c r="O11" s="26"/>
    </row>
    <row r="12" spans="1:22" ht="32.450000000000003" customHeight="1" thickBot="1" x14ac:dyDescent="0.35">
      <c r="A12" s="160" t="str">
        <f>'Protección y control'!B13</f>
        <v>Se conserva la flora y fauna del PRMMCH   a traves de la realizacion de control y vigilancia en coordinacion con Ejercito y DIPRONA</v>
      </c>
      <c r="B12" s="161"/>
      <c r="C12" s="162"/>
      <c r="D12" s="163" t="s">
        <v>25</v>
      </c>
      <c r="E12" s="164"/>
      <c r="F12" s="78"/>
      <c r="G12" s="81">
        <f>SUM(G13:G30)</f>
        <v>16640</v>
      </c>
      <c r="H12" s="121"/>
      <c r="I12" s="27"/>
      <c r="J12" s="34"/>
      <c r="K12" s="81">
        <f>SUM(K13:K30)</f>
        <v>19475</v>
      </c>
      <c r="L12" s="27"/>
      <c r="M12" s="34"/>
      <c r="N12" s="81">
        <f>SUM(N13:N30)</f>
        <v>10200</v>
      </c>
      <c r="O12" s="81">
        <f>SUM(O13:O30)</f>
        <v>46315</v>
      </c>
    </row>
    <row r="13" spans="1:22" ht="14.25" customHeight="1" x14ac:dyDescent="0.2">
      <c r="A13" s="51" t="s">
        <v>87</v>
      </c>
      <c r="B13" s="36"/>
      <c r="C13" s="61" t="s">
        <v>158</v>
      </c>
      <c r="D13" s="3"/>
      <c r="E13" s="3">
        <v>1</v>
      </c>
      <c r="F13" s="68">
        <v>4715</v>
      </c>
      <c r="G13" s="80">
        <f t="shared" ref="G13:G18" si="0">F13*E13</f>
        <v>4715</v>
      </c>
      <c r="H13" s="66">
        <v>31</v>
      </c>
      <c r="I13" s="68">
        <v>0</v>
      </c>
      <c r="J13" s="68">
        <v>0</v>
      </c>
      <c r="K13" s="80">
        <f>J13*I13</f>
        <v>0</v>
      </c>
      <c r="L13" s="68">
        <v>0</v>
      </c>
      <c r="M13" s="68">
        <v>0</v>
      </c>
      <c r="N13" s="80">
        <f>M13*L13</f>
        <v>0</v>
      </c>
      <c r="O13" s="80">
        <f>G13+K13+N13</f>
        <v>4715</v>
      </c>
    </row>
    <row r="14" spans="1:22" ht="14.25" customHeight="1" x14ac:dyDescent="0.2">
      <c r="A14" s="49" t="s">
        <v>269</v>
      </c>
      <c r="B14" s="36"/>
      <c r="C14" s="50" t="s">
        <v>158</v>
      </c>
      <c r="D14" s="3"/>
      <c r="E14" s="3">
        <v>0</v>
      </c>
      <c r="F14" s="68">
        <v>0</v>
      </c>
      <c r="G14" s="80">
        <f t="shared" si="0"/>
        <v>0</v>
      </c>
      <c r="H14" s="66">
        <v>5</v>
      </c>
      <c r="I14" s="68">
        <v>1</v>
      </c>
      <c r="J14" s="68">
        <v>1875</v>
      </c>
      <c r="K14" s="68">
        <f t="shared" ref="K14:K30" si="1">J14*I14</f>
        <v>1875</v>
      </c>
      <c r="L14" s="68">
        <v>0</v>
      </c>
      <c r="M14" s="68">
        <v>0</v>
      </c>
      <c r="N14" s="68">
        <f t="shared" ref="N14:N30" si="2">M14*L14</f>
        <v>0</v>
      </c>
      <c r="O14" s="80">
        <f t="shared" ref="O14:O30" si="3">G14+K14+N14</f>
        <v>1875</v>
      </c>
    </row>
    <row r="15" spans="1:22" ht="13.5" customHeight="1" x14ac:dyDescent="0.2">
      <c r="A15" s="49" t="s">
        <v>88</v>
      </c>
      <c r="B15" s="36"/>
      <c r="C15" s="50" t="s">
        <v>158</v>
      </c>
      <c r="D15" s="3"/>
      <c r="E15" s="3"/>
      <c r="F15" s="68">
        <v>0</v>
      </c>
      <c r="G15" s="80">
        <f t="shared" si="0"/>
        <v>0</v>
      </c>
      <c r="H15" s="66">
        <v>1</v>
      </c>
      <c r="I15" s="68"/>
      <c r="J15" s="68">
        <v>0</v>
      </c>
      <c r="K15" s="68">
        <v>0</v>
      </c>
      <c r="L15" s="68">
        <v>3</v>
      </c>
      <c r="M15" s="68">
        <v>3400</v>
      </c>
      <c r="N15" s="68">
        <f t="shared" si="2"/>
        <v>10200</v>
      </c>
      <c r="O15" s="80">
        <f t="shared" si="3"/>
        <v>10200</v>
      </c>
    </row>
    <row r="16" spans="1:22" x14ac:dyDescent="0.2">
      <c r="A16" s="49" t="s">
        <v>89</v>
      </c>
      <c r="B16" s="36"/>
      <c r="C16" s="50" t="s">
        <v>158</v>
      </c>
      <c r="D16" s="3"/>
      <c r="E16" s="3"/>
      <c r="F16" s="68">
        <v>0</v>
      </c>
      <c r="G16" s="80">
        <f t="shared" si="0"/>
        <v>0</v>
      </c>
      <c r="H16" s="66">
        <v>5</v>
      </c>
      <c r="I16" s="68">
        <v>4</v>
      </c>
      <c r="J16" s="68">
        <v>3400</v>
      </c>
      <c r="K16" s="68">
        <f t="shared" si="1"/>
        <v>13600</v>
      </c>
      <c r="L16" s="68">
        <v>0</v>
      </c>
      <c r="M16" s="68">
        <v>0</v>
      </c>
      <c r="N16" s="68">
        <f t="shared" si="2"/>
        <v>0</v>
      </c>
      <c r="O16" s="80">
        <f t="shared" si="3"/>
        <v>13600</v>
      </c>
    </row>
    <row r="17" spans="1:15" x14ac:dyDescent="0.2">
      <c r="A17" s="49" t="s">
        <v>270</v>
      </c>
      <c r="B17" s="36"/>
      <c r="C17" s="50" t="s">
        <v>158</v>
      </c>
      <c r="D17" s="3"/>
      <c r="E17" s="3">
        <v>0</v>
      </c>
      <c r="F17" s="68">
        <v>0</v>
      </c>
      <c r="G17" s="80">
        <f t="shared" si="0"/>
        <v>0</v>
      </c>
      <c r="H17" s="66">
        <v>5</v>
      </c>
      <c r="I17" s="68">
        <v>1</v>
      </c>
      <c r="J17" s="68">
        <v>3400</v>
      </c>
      <c r="K17" s="68">
        <f t="shared" si="1"/>
        <v>3400</v>
      </c>
      <c r="L17" s="68">
        <v>0</v>
      </c>
      <c r="M17" s="68">
        <v>0</v>
      </c>
      <c r="N17" s="68">
        <v>0</v>
      </c>
      <c r="O17" s="80">
        <f t="shared" si="3"/>
        <v>3400</v>
      </c>
    </row>
    <row r="18" spans="1:15" x14ac:dyDescent="0.2">
      <c r="A18" s="110" t="s">
        <v>200</v>
      </c>
      <c r="B18" s="36"/>
      <c r="C18" s="50" t="s">
        <v>159</v>
      </c>
      <c r="D18" s="3"/>
      <c r="E18" s="3">
        <v>6</v>
      </c>
      <c r="F18" s="68">
        <v>500</v>
      </c>
      <c r="G18" s="80">
        <f t="shared" si="0"/>
        <v>3000</v>
      </c>
      <c r="H18" s="66">
        <v>31</v>
      </c>
      <c r="I18" s="68">
        <v>0</v>
      </c>
      <c r="J18" s="68">
        <v>0</v>
      </c>
      <c r="K18" s="68">
        <f t="shared" si="1"/>
        <v>0</v>
      </c>
      <c r="L18" s="68"/>
      <c r="M18" s="68"/>
      <c r="N18" s="68">
        <f t="shared" si="2"/>
        <v>0</v>
      </c>
      <c r="O18" s="80">
        <f t="shared" si="3"/>
        <v>3000</v>
      </c>
    </row>
    <row r="19" spans="1:15" ht="25.5" x14ac:dyDescent="0.2">
      <c r="A19" s="59" t="s">
        <v>149</v>
      </c>
      <c r="B19" s="36"/>
      <c r="C19" s="50" t="s">
        <v>159</v>
      </c>
      <c r="D19" s="3"/>
      <c r="E19" s="3">
        <v>21</v>
      </c>
      <c r="F19" s="68">
        <v>50</v>
      </c>
      <c r="G19" s="68">
        <f t="shared" ref="G19:G30" si="4">F19*E19</f>
        <v>1050</v>
      </c>
      <c r="H19" s="66">
        <v>31</v>
      </c>
      <c r="I19" s="68">
        <v>0</v>
      </c>
      <c r="J19" s="68">
        <v>0</v>
      </c>
      <c r="K19" s="68">
        <f t="shared" si="1"/>
        <v>0</v>
      </c>
      <c r="L19" s="68">
        <v>0</v>
      </c>
      <c r="M19" s="68">
        <v>0</v>
      </c>
      <c r="N19" s="68">
        <f t="shared" si="2"/>
        <v>0</v>
      </c>
      <c r="O19" s="80">
        <f t="shared" si="3"/>
        <v>1050</v>
      </c>
    </row>
    <row r="20" spans="1:15" ht="12.75" customHeight="1" x14ac:dyDescent="0.2">
      <c r="A20" s="58" t="s">
        <v>146</v>
      </c>
      <c r="B20" s="36"/>
      <c r="C20" s="62" t="s">
        <v>158</v>
      </c>
      <c r="D20" s="3"/>
      <c r="E20" s="3">
        <v>3</v>
      </c>
      <c r="F20" s="68">
        <v>1500</v>
      </c>
      <c r="G20" s="68">
        <f t="shared" si="4"/>
        <v>4500</v>
      </c>
      <c r="H20" s="66">
        <v>31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f t="shared" si="2"/>
        <v>0</v>
      </c>
      <c r="O20" s="80">
        <f t="shared" si="3"/>
        <v>4500</v>
      </c>
    </row>
    <row r="21" spans="1:15" ht="12.75" customHeight="1" x14ac:dyDescent="0.2">
      <c r="A21" s="58" t="s">
        <v>147</v>
      </c>
      <c r="B21" s="36"/>
      <c r="C21" s="62" t="s">
        <v>158</v>
      </c>
      <c r="D21" s="3"/>
      <c r="E21" s="3">
        <v>0</v>
      </c>
      <c r="F21" s="68">
        <v>0</v>
      </c>
      <c r="G21" s="68">
        <f t="shared" si="4"/>
        <v>0</v>
      </c>
      <c r="H21" s="66"/>
      <c r="I21" s="68">
        <v>0</v>
      </c>
      <c r="J21" s="68">
        <v>0</v>
      </c>
      <c r="K21" s="68">
        <f t="shared" si="1"/>
        <v>0</v>
      </c>
      <c r="L21" s="68">
        <v>0</v>
      </c>
      <c r="M21" s="68">
        <v>0</v>
      </c>
      <c r="N21" s="68">
        <f t="shared" si="2"/>
        <v>0</v>
      </c>
      <c r="O21" s="80">
        <f t="shared" si="3"/>
        <v>0</v>
      </c>
    </row>
    <row r="22" spans="1:15" ht="12.75" customHeight="1" x14ac:dyDescent="0.2">
      <c r="A22" s="58" t="s">
        <v>148</v>
      </c>
      <c r="B22" s="36"/>
      <c r="C22" s="62" t="s">
        <v>158</v>
      </c>
      <c r="D22" s="3"/>
      <c r="E22" s="3">
        <v>0</v>
      </c>
      <c r="F22" s="68">
        <v>0</v>
      </c>
      <c r="G22" s="68">
        <f t="shared" si="4"/>
        <v>0</v>
      </c>
      <c r="H22" s="66"/>
      <c r="I22" s="68">
        <v>0</v>
      </c>
      <c r="J22" s="68">
        <v>0</v>
      </c>
      <c r="K22" s="68">
        <f t="shared" si="1"/>
        <v>0</v>
      </c>
      <c r="L22" s="68">
        <v>0</v>
      </c>
      <c r="M22" s="68">
        <v>0</v>
      </c>
      <c r="N22" s="68">
        <f t="shared" si="2"/>
        <v>0</v>
      </c>
      <c r="O22" s="80">
        <f t="shared" si="3"/>
        <v>0</v>
      </c>
    </row>
    <row r="23" spans="1:15" ht="14.25" customHeight="1" x14ac:dyDescent="0.2">
      <c r="A23" s="58" t="s">
        <v>150</v>
      </c>
      <c r="B23" s="36"/>
      <c r="C23" s="62" t="s">
        <v>158</v>
      </c>
      <c r="D23" s="3"/>
      <c r="E23" s="3">
        <v>0</v>
      </c>
      <c r="F23" s="68">
        <v>0</v>
      </c>
      <c r="G23" s="68">
        <f t="shared" si="4"/>
        <v>0</v>
      </c>
      <c r="H23" s="66"/>
      <c r="I23" s="68">
        <v>0</v>
      </c>
      <c r="J23" s="68">
        <v>0</v>
      </c>
      <c r="K23" s="68">
        <f t="shared" si="1"/>
        <v>0</v>
      </c>
      <c r="L23" s="68">
        <v>0</v>
      </c>
      <c r="M23" s="68">
        <v>0</v>
      </c>
      <c r="N23" s="68">
        <f t="shared" si="2"/>
        <v>0</v>
      </c>
      <c r="O23" s="80">
        <f t="shared" si="3"/>
        <v>0</v>
      </c>
    </row>
    <row r="24" spans="1:15" ht="14.25" customHeight="1" x14ac:dyDescent="0.2">
      <c r="A24" s="58" t="s">
        <v>151</v>
      </c>
      <c r="B24" s="36"/>
      <c r="C24" s="62" t="s">
        <v>158</v>
      </c>
      <c r="D24" s="3"/>
      <c r="E24" s="3">
        <v>8</v>
      </c>
      <c r="F24" s="68">
        <v>400</v>
      </c>
      <c r="G24" s="68">
        <f t="shared" si="4"/>
        <v>3200</v>
      </c>
      <c r="H24" s="67">
        <v>31.5</v>
      </c>
      <c r="I24" s="68">
        <v>2</v>
      </c>
      <c r="J24" s="68">
        <v>300</v>
      </c>
      <c r="K24" s="68">
        <f t="shared" si="1"/>
        <v>600</v>
      </c>
      <c r="L24" s="68">
        <v>0</v>
      </c>
      <c r="M24" s="68">
        <v>0</v>
      </c>
      <c r="N24" s="68">
        <f t="shared" si="2"/>
        <v>0</v>
      </c>
      <c r="O24" s="80">
        <f t="shared" si="3"/>
        <v>3800</v>
      </c>
    </row>
    <row r="25" spans="1:15" ht="12.75" customHeight="1" x14ac:dyDescent="0.2">
      <c r="A25" s="52" t="s">
        <v>152</v>
      </c>
      <c r="B25" s="36"/>
      <c r="C25" s="63" t="s">
        <v>158</v>
      </c>
      <c r="D25" s="3"/>
      <c r="E25" s="3">
        <v>0</v>
      </c>
      <c r="F25" s="68">
        <v>0</v>
      </c>
      <c r="G25" s="68">
        <f t="shared" si="4"/>
        <v>0</v>
      </c>
      <c r="H25" s="66"/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f t="shared" si="2"/>
        <v>0</v>
      </c>
      <c r="O25" s="80">
        <f t="shared" si="3"/>
        <v>0</v>
      </c>
    </row>
    <row r="26" spans="1:15" ht="38.25" x14ac:dyDescent="0.2">
      <c r="A26" s="58" t="s">
        <v>153</v>
      </c>
      <c r="B26" s="36"/>
      <c r="C26" s="63" t="s">
        <v>161</v>
      </c>
      <c r="D26" s="3"/>
      <c r="E26" s="3">
        <v>150</v>
      </c>
      <c r="F26" s="105">
        <v>0.5</v>
      </c>
      <c r="G26" s="68">
        <f t="shared" si="4"/>
        <v>75</v>
      </c>
      <c r="H26" s="66">
        <v>31</v>
      </c>
      <c r="I26" s="68">
        <v>0</v>
      </c>
      <c r="J26" s="68">
        <v>0</v>
      </c>
      <c r="K26" s="68">
        <f t="shared" si="1"/>
        <v>0</v>
      </c>
      <c r="L26" s="68">
        <v>0</v>
      </c>
      <c r="M26" s="68">
        <v>0</v>
      </c>
      <c r="N26" s="68">
        <f t="shared" si="2"/>
        <v>0</v>
      </c>
      <c r="O26" s="80">
        <f t="shared" si="3"/>
        <v>75</v>
      </c>
    </row>
    <row r="27" spans="1:15" ht="15" customHeight="1" x14ac:dyDescent="0.2">
      <c r="A27" s="58" t="s">
        <v>154</v>
      </c>
      <c r="B27" s="36"/>
      <c r="C27" s="62" t="s">
        <v>160</v>
      </c>
      <c r="D27" s="3"/>
      <c r="E27" s="3">
        <v>200</v>
      </c>
      <c r="F27" s="105">
        <v>0.5</v>
      </c>
      <c r="G27" s="68">
        <f t="shared" si="4"/>
        <v>100</v>
      </c>
      <c r="H27" s="66">
        <v>31</v>
      </c>
      <c r="I27" s="68">
        <v>0</v>
      </c>
      <c r="J27" s="68">
        <v>0</v>
      </c>
      <c r="K27" s="68">
        <f t="shared" si="1"/>
        <v>0</v>
      </c>
      <c r="L27" s="68">
        <v>0</v>
      </c>
      <c r="M27" s="68">
        <v>0</v>
      </c>
      <c r="N27" s="68">
        <f t="shared" si="2"/>
        <v>0</v>
      </c>
      <c r="O27" s="80">
        <f t="shared" si="3"/>
        <v>100</v>
      </c>
    </row>
    <row r="28" spans="1:15" ht="15" customHeight="1" x14ac:dyDescent="0.2">
      <c r="A28" s="58" t="s">
        <v>155</v>
      </c>
      <c r="B28" s="36"/>
      <c r="C28" s="62" t="s">
        <v>158</v>
      </c>
      <c r="D28" s="3"/>
      <c r="E28" s="3">
        <v>0</v>
      </c>
      <c r="F28" s="3">
        <v>0</v>
      </c>
      <c r="G28" s="68">
        <f t="shared" si="4"/>
        <v>0</v>
      </c>
      <c r="H28" s="66"/>
      <c r="I28" s="68">
        <v>0</v>
      </c>
      <c r="J28" s="68">
        <v>0</v>
      </c>
      <c r="K28" s="68">
        <f t="shared" si="1"/>
        <v>0</v>
      </c>
      <c r="L28" s="68">
        <v>0</v>
      </c>
      <c r="M28" s="68">
        <v>0</v>
      </c>
      <c r="N28" s="68">
        <f t="shared" si="2"/>
        <v>0</v>
      </c>
      <c r="O28" s="80">
        <f t="shared" si="3"/>
        <v>0</v>
      </c>
    </row>
    <row r="29" spans="1:15" ht="13.5" customHeight="1" x14ac:dyDescent="0.2">
      <c r="A29" s="58" t="s">
        <v>156</v>
      </c>
      <c r="B29" s="36"/>
      <c r="C29" s="62" t="s">
        <v>158</v>
      </c>
      <c r="D29" s="3"/>
      <c r="E29" s="3">
        <v>0</v>
      </c>
      <c r="F29" s="3">
        <v>0</v>
      </c>
      <c r="G29" s="68">
        <f t="shared" si="4"/>
        <v>0</v>
      </c>
      <c r="H29" s="66"/>
      <c r="I29" s="68">
        <v>0</v>
      </c>
      <c r="J29" s="68">
        <v>0</v>
      </c>
      <c r="K29" s="68">
        <f t="shared" si="1"/>
        <v>0</v>
      </c>
      <c r="L29" s="68">
        <v>0</v>
      </c>
      <c r="M29" s="68">
        <v>0</v>
      </c>
      <c r="N29" s="68">
        <f t="shared" si="2"/>
        <v>0</v>
      </c>
      <c r="O29" s="80">
        <f t="shared" si="3"/>
        <v>0</v>
      </c>
    </row>
    <row r="30" spans="1:15" ht="12" customHeight="1" thickBot="1" x14ac:dyDescent="0.25">
      <c r="A30" s="60" t="s">
        <v>157</v>
      </c>
      <c r="B30" s="36"/>
      <c r="C30" s="62" t="s">
        <v>158</v>
      </c>
      <c r="D30" s="3"/>
      <c r="E30" s="3">
        <v>0</v>
      </c>
      <c r="F30" s="3">
        <v>0</v>
      </c>
      <c r="G30" s="82">
        <f t="shared" si="4"/>
        <v>0</v>
      </c>
      <c r="H30" s="66"/>
      <c r="I30" s="68">
        <v>0</v>
      </c>
      <c r="J30" s="68">
        <v>0</v>
      </c>
      <c r="K30" s="82">
        <f t="shared" si="1"/>
        <v>0</v>
      </c>
      <c r="L30" s="68">
        <v>0</v>
      </c>
      <c r="M30" s="68">
        <v>0</v>
      </c>
      <c r="N30" s="82">
        <f t="shared" si="2"/>
        <v>0</v>
      </c>
      <c r="O30" s="80">
        <f t="shared" si="3"/>
        <v>0</v>
      </c>
    </row>
    <row r="31" spans="1:15" ht="51.6" customHeight="1" thickBot="1" x14ac:dyDescent="0.35">
      <c r="A31" s="160" t="str">
        <f>'Protección y control'!B19</f>
        <v>Plan de Contingencia para la prevencion, combate y Control de Incendios Forestales; implementado para el PRMMCH y su área de influencia.</v>
      </c>
      <c r="B31" s="161"/>
      <c r="C31" s="162"/>
      <c r="D31" s="163" t="s">
        <v>25</v>
      </c>
      <c r="E31" s="164"/>
      <c r="F31" s="78"/>
      <c r="G31" s="83">
        <f>SUM(G32:G49)</f>
        <v>6900</v>
      </c>
      <c r="H31" s="121"/>
      <c r="I31" s="27"/>
      <c r="J31" s="34"/>
      <c r="K31" s="83">
        <f>SUM(K32:K49)</f>
        <v>19370</v>
      </c>
      <c r="L31" s="27"/>
      <c r="M31" s="34"/>
      <c r="N31" s="83">
        <f>SUM(N32:N49)</f>
        <v>10200</v>
      </c>
      <c r="O31" s="83">
        <f>SUM(O32:O49)</f>
        <v>36470</v>
      </c>
    </row>
    <row r="32" spans="1:15" ht="15.75" customHeight="1" x14ac:dyDescent="0.2">
      <c r="A32" s="51" t="s">
        <v>87</v>
      </c>
      <c r="B32" s="36"/>
      <c r="C32" s="61" t="s">
        <v>158</v>
      </c>
      <c r="D32" s="3"/>
      <c r="E32" s="3">
        <v>1</v>
      </c>
      <c r="F32" s="68">
        <v>4715</v>
      </c>
      <c r="G32" s="80">
        <f t="shared" ref="G32:G49" si="5">F32*E32</f>
        <v>4715</v>
      </c>
      <c r="H32" s="66">
        <v>31</v>
      </c>
      <c r="I32" s="68">
        <v>0</v>
      </c>
      <c r="J32" s="68">
        <v>0</v>
      </c>
      <c r="K32" s="80">
        <f>J32*I32</f>
        <v>0</v>
      </c>
      <c r="L32" s="68">
        <v>0</v>
      </c>
      <c r="M32" s="68">
        <v>0</v>
      </c>
      <c r="N32" s="80">
        <f>M32*L32</f>
        <v>0</v>
      </c>
      <c r="O32" s="80">
        <f>G32+K32+N32</f>
        <v>4715</v>
      </c>
    </row>
    <row r="33" spans="1:15" ht="15.75" customHeight="1" x14ac:dyDescent="0.2">
      <c r="A33" s="49" t="s">
        <v>269</v>
      </c>
      <c r="B33" s="36"/>
      <c r="C33" s="96" t="s">
        <v>158</v>
      </c>
      <c r="D33" s="3"/>
      <c r="E33" s="3">
        <v>0</v>
      </c>
      <c r="F33" s="68">
        <v>0</v>
      </c>
      <c r="G33" s="80">
        <f t="shared" si="5"/>
        <v>0</v>
      </c>
      <c r="H33" s="66">
        <v>5</v>
      </c>
      <c r="I33" s="68">
        <v>1</v>
      </c>
      <c r="J33" s="68">
        <v>1875</v>
      </c>
      <c r="K33" s="68">
        <f t="shared" ref="K33" si="6">J33*I33</f>
        <v>1875</v>
      </c>
      <c r="L33" s="68">
        <v>0</v>
      </c>
      <c r="M33" s="68">
        <v>0</v>
      </c>
      <c r="N33" s="68">
        <f t="shared" ref="N33:N35" si="7">M33*L33</f>
        <v>0</v>
      </c>
      <c r="O33" s="80">
        <f t="shared" ref="O33:O49" si="8">G33+K33+N33</f>
        <v>1875</v>
      </c>
    </row>
    <row r="34" spans="1:15" ht="13.5" customHeight="1" x14ac:dyDescent="0.2">
      <c r="A34" s="49" t="s">
        <v>88</v>
      </c>
      <c r="B34" s="36"/>
      <c r="C34" s="96" t="s">
        <v>158</v>
      </c>
      <c r="D34" s="3"/>
      <c r="E34" s="3"/>
      <c r="F34" s="68">
        <v>0</v>
      </c>
      <c r="G34" s="80">
        <f t="shared" si="5"/>
        <v>0</v>
      </c>
      <c r="H34" s="66">
        <v>1</v>
      </c>
      <c r="I34" s="68"/>
      <c r="J34" s="68">
        <v>0</v>
      </c>
      <c r="K34" s="68">
        <v>0</v>
      </c>
      <c r="L34" s="68">
        <v>3</v>
      </c>
      <c r="M34" s="68">
        <v>3400</v>
      </c>
      <c r="N34" s="68">
        <f t="shared" si="7"/>
        <v>10200</v>
      </c>
      <c r="O34" s="80">
        <f t="shared" si="8"/>
        <v>10200</v>
      </c>
    </row>
    <row r="35" spans="1:15" ht="15" customHeight="1" x14ac:dyDescent="0.2">
      <c r="A35" s="49" t="s">
        <v>89</v>
      </c>
      <c r="B35" s="36"/>
      <c r="C35" s="96" t="s">
        <v>158</v>
      </c>
      <c r="D35" s="3"/>
      <c r="E35" s="3"/>
      <c r="F35" s="68">
        <v>0</v>
      </c>
      <c r="G35" s="80">
        <f t="shared" si="5"/>
        <v>0</v>
      </c>
      <c r="H35" s="66">
        <v>5</v>
      </c>
      <c r="I35" s="68">
        <v>4</v>
      </c>
      <c r="J35" s="68">
        <v>3400</v>
      </c>
      <c r="K35" s="68">
        <f t="shared" ref="K35:K38" si="9">J35*I35</f>
        <v>13600</v>
      </c>
      <c r="L35" s="68">
        <v>0</v>
      </c>
      <c r="M35" s="68">
        <v>0</v>
      </c>
      <c r="N35" s="68">
        <f t="shared" si="7"/>
        <v>0</v>
      </c>
      <c r="O35" s="80">
        <f t="shared" si="8"/>
        <v>13600</v>
      </c>
    </row>
    <row r="36" spans="1:15" ht="13.5" customHeight="1" x14ac:dyDescent="0.2">
      <c r="A36" s="49" t="s">
        <v>270</v>
      </c>
      <c r="B36" s="36"/>
      <c r="C36" s="96" t="s">
        <v>158</v>
      </c>
      <c r="D36" s="3"/>
      <c r="E36" s="3">
        <v>0</v>
      </c>
      <c r="F36" s="68">
        <v>0</v>
      </c>
      <c r="G36" s="80">
        <f t="shared" si="5"/>
        <v>0</v>
      </c>
      <c r="H36" s="66">
        <v>5</v>
      </c>
      <c r="I36" s="68">
        <v>1</v>
      </c>
      <c r="J36" s="68">
        <v>3400</v>
      </c>
      <c r="K36" s="68">
        <f t="shared" si="9"/>
        <v>3400</v>
      </c>
      <c r="L36" s="68">
        <v>0</v>
      </c>
      <c r="M36" s="68">
        <v>0</v>
      </c>
      <c r="N36" s="68">
        <v>0</v>
      </c>
      <c r="O36" s="80">
        <f t="shared" si="8"/>
        <v>3400</v>
      </c>
    </row>
    <row r="37" spans="1:15" ht="14.25" customHeight="1" x14ac:dyDescent="0.2">
      <c r="A37" s="110" t="s">
        <v>200</v>
      </c>
      <c r="B37" s="36"/>
      <c r="C37" s="96" t="s">
        <v>159</v>
      </c>
      <c r="D37" s="3"/>
      <c r="E37" s="3">
        <v>0</v>
      </c>
      <c r="F37" s="68">
        <v>0</v>
      </c>
      <c r="G37" s="80">
        <f t="shared" si="5"/>
        <v>0</v>
      </c>
      <c r="H37" s="66"/>
      <c r="I37" s="68">
        <v>0</v>
      </c>
      <c r="J37" s="68">
        <v>0</v>
      </c>
      <c r="K37" s="68">
        <f t="shared" si="9"/>
        <v>0</v>
      </c>
      <c r="L37" s="68"/>
      <c r="M37" s="68"/>
      <c r="N37" s="68">
        <f t="shared" ref="N37:N49" si="10">M37*L37</f>
        <v>0</v>
      </c>
      <c r="O37" s="80">
        <f t="shared" si="8"/>
        <v>0</v>
      </c>
    </row>
    <row r="38" spans="1:15" ht="15.75" customHeight="1" x14ac:dyDescent="0.2">
      <c r="A38" s="59" t="s">
        <v>149</v>
      </c>
      <c r="B38" s="36"/>
      <c r="C38" s="96" t="s">
        <v>159</v>
      </c>
      <c r="D38" s="3"/>
      <c r="E38" s="3">
        <v>0</v>
      </c>
      <c r="F38" s="68">
        <v>0</v>
      </c>
      <c r="G38" s="68">
        <f t="shared" si="5"/>
        <v>0</v>
      </c>
      <c r="H38" s="66"/>
      <c r="I38" s="68">
        <v>0</v>
      </c>
      <c r="J38" s="68">
        <v>0</v>
      </c>
      <c r="K38" s="68">
        <f t="shared" si="9"/>
        <v>0</v>
      </c>
      <c r="L38" s="68">
        <v>0</v>
      </c>
      <c r="M38" s="68">
        <v>0</v>
      </c>
      <c r="N38" s="68">
        <f t="shared" si="10"/>
        <v>0</v>
      </c>
      <c r="O38" s="80">
        <f t="shared" si="8"/>
        <v>0</v>
      </c>
    </row>
    <row r="39" spans="1:15" ht="14.25" customHeight="1" x14ac:dyDescent="0.2">
      <c r="A39" s="58" t="s">
        <v>146</v>
      </c>
      <c r="B39" s="36"/>
      <c r="C39" s="62" t="s">
        <v>158</v>
      </c>
      <c r="D39" s="3"/>
      <c r="E39" s="3">
        <v>1</v>
      </c>
      <c r="F39" s="68">
        <v>750</v>
      </c>
      <c r="G39" s="68">
        <f t="shared" si="5"/>
        <v>750</v>
      </c>
      <c r="H39" s="66">
        <v>31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f t="shared" si="10"/>
        <v>0</v>
      </c>
      <c r="O39" s="80">
        <f t="shared" si="8"/>
        <v>750</v>
      </c>
    </row>
    <row r="40" spans="1:15" ht="14.25" customHeight="1" x14ac:dyDescent="0.2">
      <c r="A40" s="58" t="s">
        <v>147</v>
      </c>
      <c r="B40" s="36"/>
      <c r="C40" s="62" t="s">
        <v>158</v>
      </c>
      <c r="D40" s="3"/>
      <c r="E40" s="3">
        <v>0</v>
      </c>
      <c r="F40" s="68">
        <v>0</v>
      </c>
      <c r="G40" s="68">
        <f t="shared" si="5"/>
        <v>0</v>
      </c>
      <c r="H40" s="66"/>
      <c r="I40" s="68">
        <v>0</v>
      </c>
      <c r="J40" s="68">
        <v>0</v>
      </c>
      <c r="K40" s="68">
        <f t="shared" ref="K40:K43" si="11">J40*I40</f>
        <v>0</v>
      </c>
      <c r="L40" s="68">
        <v>0</v>
      </c>
      <c r="M40" s="68">
        <v>0</v>
      </c>
      <c r="N40" s="68">
        <f t="shared" si="10"/>
        <v>0</v>
      </c>
      <c r="O40" s="80">
        <f t="shared" si="8"/>
        <v>0</v>
      </c>
    </row>
    <row r="41" spans="1:15" ht="14.25" customHeight="1" x14ac:dyDescent="0.2">
      <c r="A41" s="58" t="s">
        <v>148</v>
      </c>
      <c r="B41" s="36"/>
      <c r="C41" s="62" t="s">
        <v>158</v>
      </c>
      <c r="D41" s="3"/>
      <c r="E41" s="3">
        <v>0</v>
      </c>
      <c r="F41" s="68">
        <v>0</v>
      </c>
      <c r="G41" s="68">
        <f t="shared" si="5"/>
        <v>0</v>
      </c>
      <c r="H41" s="66"/>
      <c r="I41" s="68">
        <v>0</v>
      </c>
      <c r="J41" s="68">
        <v>0</v>
      </c>
      <c r="K41" s="68">
        <f t="shared" si="11"/>
        <v>0</v>
      </c>
      <c r="L41" s="68">
        <v>0</v>
      </c>
      <c r="M41" s="68">
        <v>0</v>
      </c>
      <c r="N41" s="68">
        <f t="shared" si="10"/>
        <v>0</v>
      </c>
      <c r="O41" s="80">
        <f t="shared" si="8"/>
        <v>0</v>
      </c>
    </row>
    <row r="42" spans="1:15" ht="12.75" customHeight="1" x14ac:dyDescent="0.2">
      <c r="A42" s="58" t="s">
        <v>150</v>
      </c>
      <c r="B42" s="36"/>
      <c r="C42" s="62" t="s">
        <v>158</v>
      </c>
      <c r="D42" s="3"/>
      <c r="E42" s="3">
        <v>0</v>
      </c>
      <c r="F42" s="68">
        <v>0</v>
      </c>
      <c r="G42" s="68">
        <f t="shared" si="5"/>
        <v>0</v>
      </c>
      <c r="H42" s="66"/>
      <c r="I42" s="68">
        <v>0</v>
      </c>
      <c r="J42" s="68">
        <v>0</v>
      </c>
      <c r="K42" s="68">
        <f t="shared" si="11"/>
        <v>0</v>
      </c>
      <c r="L42" s="68">
        <v>0</v>
      </c>
      <c r="M42" s="68">
        <v>0</v>
      </c>
      <c r="N42" s="68">
        <f t="shared" si="10"/>
        <v>0</v>
      </c>
      <c r="O42" s="80">
        <f t="shared" si="8"/>
        <v>0</v>
      </c>
    </row>
    <row r="43" spans="1:15" x14ac:dyDescent="0.2">
      <c r="A43" s="58" t="s">
        <v>151</v>
      </c>
      <c r="B43" s="36"/>
      <c r="C43" s="62" t="s">
        <v>158</v>
      </c>
      <c r="D43" s="3"/>
      <c r="E43" s="3">
        <v>3</v>
      </c>
      <c r="F43" s="68">
        <v>200</v>
      </c>
      <c r="G43" s="68">
        <f t="shared" si="5"/>
        <v>600</v>
      </c>
      <c r="H43" s="67">
        <v>31</v>
      </c>
      <c r="I43" s="68">
        <v>0</v>
      </c>
      <c r="J43" s="68">
        <v>0</v>
      </c>
      <c r="K43" s="68">
        <f t="shared" si="11"/>
        <v>0</v>
      </c>
      <c r="L43" s="68">
        <v>0</v>
      </c>
      <c r="M43" s="68">
        <v>0</v>
      </c>
      <c r="N43" s="68">
        <f t="shared" si="10"/>
        <v>0</v>
      </c>
      <c r="O43" s="80">
        <f t="shared" si="8"/>
        <v>600</v>
      </c>
    </row>
    <row r="44" spans="1:15" ht="15" customHeight="1" x14ac:dyDescent="0.2">
      <c r="A44" s="52" t="s">
        <v>152</v>
      </c>
      <c r="B44" s="36"/>
      <c r="C44" s="63" t="s">
        <v>158</v>
      </c>
      <c r="D44" s="3"/>
      <c r="E44" s="3">
        <v>0</v>
      </c>
      <c r="F44" s="68">
        <v>0</v>
      </c>
      <c r="G44" s="68">
        <f t="shared" si="5"/>
        <v>0</v>
      </c>
      <c r="H44" s="66"/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f t="shared" si="10"/>
        <v>0</v>
      </c>
      <c r="O44" s="80">
        <f t="shared" si="8"/>
        <v>0</v>
      </c>
    </row>
    <row r="45" spans="1:15" ht="13.5" customHeight="1" x14ac:dyDescent="0.2">
      <c r="A45" s="58" t="s">
        <v>153</v>
      </c>
      <c r="B45" s="36"/>
      <c r="C45" s="63" t="s">
        <v>161</v>
      </c>
      <c r="D45" s="3"/>
      <c r="E45" s="3">
        <v>100</v>
      </c>
      <c r="F45" s="105">
        <v>0.5</v>
      </c>
      <c r="G45" s="68">
        <f t="shared" si="5"/>
        <v>50</v>
      </c>
      <c r="H45" s="66">
        <v>31</v>
      </c>
      <c r="I45" s="68">
        <v>0</v>
      </c>
      <c r="J45" s="68">
        <v>0</v>
      </c>
      <c r="K45" s="68">
        <f t="shared" ref="K45:K49" si="12">J45*I45</f>
        <v>0</v>
      </c>
      <c r="L45" s="68">
        <v>0</v>
      </c>
      <c r="M45" s="68">
        <v>0</v>
      </c>
      <c r="N45" s="68">
        <f t="shared" si="10"/>
        <v>0</v>
      </c>
      <c r="O45" s="80">
        <f t="shared" si="8"/>
        <v>50</v>
      </c>
    </row>
    <row r="46" spans="1:15" ht="14.25" customHeight="1" x14ac:dyDescent="0.2">
      <c r="A46" s="58" t="s">
        <v>154</v>
      </c>
      <c r="B46" s="36"/>
      <c r="C46" s="62" t="s">
        <v>160</v>
      </c>
      <c r="D46" s="3"/>
      <c r="E46" s="3">
        <v>250</v>
      </c>
      <c r="F46" s="105">
        <v>0.5</v>
      </c>
      <c r="G46" s="68">
        <f t="shared" si="5"/>
        <v>125</v>
      </c>
      <c r="H46" s="66">
        <v>31</v>
      </c>
      <c r="I46" s="68">
        <v>0</v>
      </c>
      <c r="J46" s="68">
        <v>0</v>
      </c>
      <c r="K46" s="68">
        <f t="shared" si="12"/>
        <v>0</v>
      </c>
      <c r="L46" s="68">
        <v>0</v>
      </c>
      <c r="M46" s="68">
        <v>0</v>
      </c>
      <c r="N46" s="68">
        <f t="shared" si="10"/>
        <v>0</v>
      </c>
      <c r="O46" s="80">
        <f t="shared" si="8"/>
        <v>125</v>
      </c>
    </row>
    <row r="47" spans="1:15" ht="12.75" customHeight="1" x14ac:dyDescent="0.2">
      <c r="A47" s="58" t="s">
        <v>155</v>
      </c>
      <c r="B47" s="36"/>
      <c r="C47" s="62" t="s">
        <v>158</v>
      </c>
      <c r="D47" s="3"/>
      <c r="E47" s="3">
        <v>4</v>
      </c>
      <c r="F47" s="3">
        <v>165</v>
      </c>
      <c r="G47" s="68">
        <f t="shared" si="5"/>
        <v>660</v>
      </c>
      <c r="H47" s="66">
        <v>31.5</v>
      </c>
      <c r="I47" s="68">
        <v>3</v>
      </c>
      <c r="J47" s="68">
        <v>165</v>
      </c>
      <c r="K47" s="68">
        <f t="shared" si="12"/>
        <v>495</v>
      </c>
      <c r="L47" s="68">
        <v>0</v>
      </c>
      <c r="M47" s="68">
        <v>0</v>
      </c>
      <c r="N47" s="68">
        <f t="shared" si="10"/>
        <v>0</v>
      </c>
      <c r="O47" s="80">
        <f t="shared" si="8"/>
        <v>1155</v>
      </c>
    </row>
    <row r="48" spans="1:15" ht="13.5" customHeight="1" x14ac:dyDescent="0.2">
      <c r="A48" s="58" t="s">
        <v>156</v>
      </c>
      <c r="B48" s="36"/>
      <c r="C48" s="62" t="s">
        <v>158</v>
      </c>
      <c r="D48" s="3"/>
      <c r="E48" s="3">
        <v>0</v>
      </c>
      <c r="F48" s="3">
        <v>0</v>
      </c>
      <c r="G48" s="68">
        <f t="shared" si="5"/>
        <v>0</v>
      </c>
      <c r="H48" s="66"/>
      <c r="I48" s="68">
        <v>0</v>
      </c>
      <c r="J48" s="68">
        <v>0</v>
      </c>
      <c r="K48" s="68">
        <f t="shared" si="12"/>
        <v>0</v>
      </c>
      <c r="L48" s="68">
        <v>0</v>
      </c>
      <c r="M48" s="68">
        <v>0</v>
      </c>
      <c r="N48" s="68">
        <f t="shared" si="10"/>
        <v>0</v>
      </c>
      <c r="O48" s="80">
        <f t="shared" si="8"/>
        <v>0</v>
      </c>
    </row>
    <row r="49" spans="1:17" ht="15" customHeight="1" thickBot="1" x14ac:dyDescent="0.25">
      <c r="A49" s="60" t="s">
        <v>157</v>
      </c>
      <c r="B49" s="36"/>
      <c r="C49" s="62" t="s">
        <v>158</v>
      </c>
      <c r="D49" s="3"/>
      <c r="E49" s="3">
        <v>0</v>
      </c>
      <c r="F49" s="3">
        <v>0</v>
      </c>
      <c r="G49" s="82">
        <f t="shared" si="5"/>
        <v>0</v>
      </c>
      <c r="H49" s="66"/>
      <c r="I49" s="68">
        <v>0</v>
      </c>
      <c r="J49" s="68">
        <v>0</v>
      </c>
      <c r="K49" s="82">
        <f t="shared" si="12"/>
        <v>0</v>
      </c>
      <c r="L49" s="68">
        <v>0</v>
      </c>
      <c r="M49" s="68">
        <v>0</v>
      </c>
      <c r="N49" s="82">
        <f t="shared" si="10"/>
        <v>0</v>
      </c>
      <c r="O49" s="80">
        <f t="shared" si="8"/>
        <v>0</v>
      </c>
    </row>
    <row r="50" spans="1:17" ht="30.75" customHeight="1" thickBot="1" x14ac:dyDescent="0.35">
      <c r="A50" s="165" t="s">
        <v>199</v>
      </c>
      <c r="B50" s="166"/>
      <c r="C50" s="167"/>
      <c r="D50" s="167"/>
      <c r="E50" s="167"/>
      <c r="F50" s="167"/>
      <c r="G50" s="167"/>
      <c r="H50" s="168"/>
      <c r="I50" s="27"/>
      <c r="J50" s="3"/>
      <c r="K50" s="3"/>
      <c r="L50" s="3"/>
      <c r="M50" s="3"/>
      <c r="N50" s="3"/>
      <c r="O50" s="3"/>
    </row>
    <row r="51" spans="1:17" ht="34.5" customHeight="1" thickBot="1" x14ac:dyDescent="0.25">
      <c r="A51" s="169" t="str">
        <f>'Manejo de Recursos'!A10:AI10</f>
        <v xml:space="preserve">Objetivo 2. Reducir al 5% los indices de deforestacion en las diferentes zonas de manejo del PRMMCH </v>
      </c>
      <c r="B51" s="170"/>
      <c r="C51" s="170"/>
      <c r="D51" s="171"/>
      <c r="E51" s="30"/>
      <c r="F51" s="30"/>
      <c r="G51" s="26"/>
      <c r="H51" s="3"/>
      <c r="I51" s="3"/>
      <c r="J51" s="3"/>
      <c r="K51" s="26"/>
      <c r="L51" s="3"/>
      <c r="M51" s="3"/>
      <c r="N51" s="26"/>
      <c r="O51" s="26"/>
    </row>
    <row r="52" spans="1:17" ht="32.450000000000003" customHeight="1" thickBot="1" x14ac:dyDescent="0.25">
      <c r="A52" s="176" t="str">
        <f>'Manejo de Recursos'!B13</f>
        <v xml:space="preserve">Promover el uso de licencias de aprovechamiento familiar forestal el fincas y areas vecinas al parque </v>
      </c>
      <c r="B52" s="161"/>
      <c r="C52" s="177"/>
      <c r="D52" s="178" t="s">
        <v>25</v>
      </c>
      <c r="E52" s="163"/>
      <c r="F52" s="84"/>
      <c r="G52" s="85">
        <f>SUM(G53:G70)</f>
        <v>4790</v>
      </c>
      <c r="H52" s="74"/>
      <c r="I52" s="32"/>
      <c r="J52" s="86"/>
      <c r="K52" s="85">
        <f>SUM(K53:K70)</f>
        <v>19475</v>
      </c>
      <c r="L52" s="27"/>
      <c r="M52" s="34"/>
      <c r="N52" s="85">
        <f>SUM(N53:N70)</f>
        <v>10200</v>
      </c>
      <c r="O52" s="85">
        <f>SUM(O53:O70)</f>
        <v>34465</v>
      </c>
    </row>
    <row r="53" spans="1:17" x14ac:dyDescent="0.2">
      <c r="A53" s="51" t="s">
        <v>87</v>
      </c>
      <c r="B53" s="36"/>
      <c r="C53" s="61" t="s">
        <v>158</v>
      </c>
      <c r="D53" s="3"/>
      <c r="E53" s="3">
        <v>1</v>
      </c>
      <c r="F53" s="68">
        <v>4715</v>
      </c>
      <c r="G53" s="80">
        <f t="shared" ref="G53:G70" si="13">F53*E53</f>
        <v>4715</v>
      </c>
      <c r="H53" s="66">
        <v>31</v>
      </c>
      <c r="I53" s="68">
        <v>0</v>
      </c>
      <c r="J53" s="68">
        <v>0</v>
      </c>
      <c r="K53" s="80">
        <f>J53*I53</f>
        <v>0</v>
      </c>
      <c r="L53" s="68">
        <v>0</v>
      </c>
      <c r="M53" s="68">
        <v>0</v>
      </c>
      <c r="N53" s="80">
        <f>M53*L53</f>
        <v>0</v>
      </c>
      <c r="O53" s="80">
        <f>G53+K53+N53</f>
        <v>4715</v>
      </c>
      <c r="P53" s="65"/>
      <c r="Q53" s="2"/>
    </row>
    <row r="54" spans="1:17" x14ac:dyDescent="0.2">
      <c r="A54" s="49" t="s">
        <v>269</v>
      </c>
      <c r="B54" s="36"/>
      <c r="C54" s="96" t="s">
        <v>158</v>
      </c>
      <c r="D54" s="3"/>
      <c r="E54" s="3">
        <v>0</v>
      </c>
      <c r="F54" s="68">
        <v>0</v>
      </c>
      <c r="G54" s="80">
        <f t="shared" si="13"/>
        <v>0</v>
      </c>
      <c r="H54" s="66">
        <v>5</v>
      </c>
      <c r="I54" s="68">
        <v>1</v>
      </c>
      <c r="J54" s="68">
        <v>1875</v>
      </c>
      <c r="K54" s="68">
        <f t="shared" ref="K54" si="14">J54*I54</f>
        <v>1875</v>
      </c>
      <c r="L54" s="68">
        <v>0</v>
      </c>
      <c r="M54" s="68">
        <v>0</v>
      </c>
      <c r="N54" s="68">
        <f t="shared" ref="N54:N56" si="15">M54*L54</f>
        <v>0</v>
      </c>
      <c r="O54" s="80">
        <f t="shared" ref="O54:O70" si="16">G54+K54+N54</f>
        <v>1875</v>
      </c>
      <c r="P54" s="65"/>
      <c r="Q54" s="2"/>
    </row>
    <row r="55" spans="1:17" x14ac:dyDescent="0.2">
      <c r="A55" s="49" t="s">
        <v>88</v>
      </c>
      <c r="B55" s="36"/>
      <c r="C55" s="96" t="s">
        <v>158</v>
      </c>
      <c r="D55" s="3"/>
      <c r="E55" s="3"/>
      <c r="F55" s="68">
        <v>0</v>
      </c>
      <c r="G55" s="80">
        <f t="shared" si="13"/>
        <v>0</v>
      </c>
      <c r="H55" s="66">
        <v>1</v>
      </c>
      <c r="I55" s="68"/>
      <c r="J55" s="68">
        <v>0</v>
      </c>
      <c r="K55" s="68">
        <v>0</v>
      </c>
      <c r="L55" s="68">
        <v>3</v>
      </c>
      <c r="M55" s="68">
        <v>3400</v>
      </c>
      <c r="N55" s="68">
        <f t="shared" si="15"/>
        <v>10200</v>
      </c>
      <c r="O55" s="80">
        <f t="shared" si="16"/>
        <v>10200</v>
      </c>
      <c r="P55" s="65"/>
    </row>
    <row r="56" spans="1:17" x14ac:dyDescent="0.2">
      <c r="A56" s="49" t="s">
        <v>89</v>
      </c>
      <c r="B56" s="36"/>
      <c r="C56" s="96" t="s">
        <v>158</v>
      </c>
      <c r="D56" s="3"/>
      <c r="E56" s="3"/>
      <c r="F56" s="68">
        <v>0</v>
      </c>
      <c r="G56" s="80">
        <f t="shared" si="13"/>
        <v>0</v>
      </c>
      <c r="H56" s="66">
        <v>5</v>
      </c>
      <c r="I56" s="68">
        <v>4</v>
      </c>
      <c r="J56" s="68">
        <v>3400</v>
      </c>
      <c r="K56" s="68">
        <f t="shared" ref="K56:K59" si="17">J56*I56</f>
        <v>13600</v>
      </c>
      <c r="L56" s="68">
        <v>0</v>
      </c>
      <c r="M56" s="68">
        <v>0</v>
      </c>
      <c r="N56" s="68">
        <f t="shared" si="15"/>
        <v>0</v>
      </c>
      <c r="O56" s="80">
        <f t="shared" si="16"/>
        <v>13600</v>
      </c>
      <c r="P56" s="65"/>
    </row>
    <row r="57" spans="1:17" x14ac:dyDescent="0.2">
      <c r="A57" s="49" t="s">
        <v>270</v>
      </c>
      <c r="B57" s="36"/>
      <c r="C57" s="96" t="s">
        <v>158</v>
      </c>
      <c r="D57" s="3"/>
      <c r="E57" s="3">
        <v>0</v>
      </c>
      <c r="F57" s="68">
        <v>0</v>
      </c>
      <c r="G57" s="80">
        <f t="shared" si="13"/>
        <v>0</v>
      </c>
      <c r="H57" s="66">
        <v>5</v>
      </c>
      <c r="I57" s="68">
        <v>1</v>
      </c>
      <c r="J57" s="68">
        <v>3400</v>
      </c>
      <c r="K57" s="68">
        <f t="shared" si="17"/>
        <v>3400</v>
      </c>
      <c r="L57" s="68">
        <v>0</v>
      </c>
      <c r="M57" s="68">
        <v>0</v>
      </c>
      <c r="N57" s="68">
        <v>0</v>
      </c>
      <c r="O57" s="80">
        <f t="shared" si="16"/>
        <v>3400</v>
      </c>
    </row>
    <row r="58" spans="1:17" x14ac:dyDescent="0.2">
      <c r="A58" s="110" t="s">
        <v>200</v>
      </c>
      <c r="B58" s="36"/>
      <c r="C58" s="96" t="s">
        <v>159</v>
      </c>
      <c r="D58" s="3"/>
      <c r="E58" s="3">
        <v>0</v>
      </c>
      <c r="F58" s="68">
        <v>0</v>
      </c>
      <c r="G58" s="80">
        <f t="shared" si="13"/>
        <v>0</v>
      </c>
      <c r="H58" s="68"/>
      <c r="I58" s="68">
        <v>0</v>
      </c>
      <c r="J58" s="68">
        <v>0</v>
      </c>
      <c r="K58" s="68">
        <f t="shared" si="17"/>
        <v>0</v>
      </c>
      <c r="L58" s="68"/>
      <c r="M58" s="68"/>
      <c r="N58" s="68">
        <f t="shared" ref="N58:N70" si="18">M58*L58</f>
        <v>0</v>
      </c>
      <c r="O58" s="80">
        <f t="shared" si="16"/>
        <v>0</v>
      </c>
    </row>
    <row r="59" spans="1:17" ht="25.5" x14ac:dyDescent="0.2">
      <c r="A59" s="59" t="s">
        <v>149</v>
      </c>
      <c r="B59" s="36"/>
      <c r="C59" s="96" t="s">
        <v>159</v>
      </c>
      <c r="D59" s="3"/>
      <c r="E59" s="3">
        <v>0</v>
      </c>
      <c r="F59" s="68">
        <v>0</v>
      </c>
      <c r="G59" s="68">
        <f t="shared" si="13"/>
        <v>0</v>
      </c>
      <c r="H59" s="68">
        <v>5</v>
      </c>
      <c r="I59" s="68">
        <v>10</v>
      </c>
      <c r="J59" s="68">
        <v>25</v>
      </c>
      <c r="K59" s="68">
        <f t="shared" si="17"/>
        <v>250</v>
      </c>
      <c r="L59" s="68">
        <v>0</v>
      </c>
      <c r="M59" s="68">
        <v>0</v>
      </c>
      <c r="N59" s="68">
        <f t="shared" si="18"/>
        <v>0</v>
      </c>
      <c r="O59" s="80">
        <f t="shared" si="16"/>
        <v>250</v>
      </c>
    </row>
    <row r="60" spans="1:17" x14ac:dyDescent="0.2">
      <c r="A60" s="58" t="s">
        <v>146</v>
      </c>
      <c r="B60" s="36"/>
      <c r="C60" s="62" t="s">
        <v>158</v>
      </c>
      <c r="D60" s="3"/>
      <c r="E60" s="3">
        <v>0</v>
      </c>
      <c r="F60" s="68">
        <v>0</v>
      </c>
      <c r="G60" s="68">
        <f t="shared" si="13"/>
        <v>0</v>
      </c>
      <c r="H60" s="68"/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f t="shared" si="18"/>
        <v>0</v>
      </c>
      <c r="O60" s="80">
        <f t="shared" si="16"/>
        <v>0</v>
      </c>
    </row>
    <row r="61" spans="1:17" x14ac:dyDescent="0.2">
      <c r="A61" s="58" t="s">
        <v>147</v>
      </c>
      <c r="B61" s="36"/>
      <c r="C61" s="62" t="s">
        <v>158</v>
      </c>
      <c r="D61" s="3"/>
      <c r="E61" s="3">
        <v>0</v>
      </c>
      <c r="F61" s="68">
        <v>0</v>
      </c>
      <c r="G61" s="68">
        <f t="shared" si="13"/>
        <v>0</v>
      </c>
      <c r="H61" s="68"/>
      <c r="I61" s="68">
        <v>0</v>
      </c>
      <c r="J61" s="68">
        <v>0</v>
      </c>
      <c r="K61" s="68">
        <f t="shared" ref="K61:K64" si="19">J61*I61</f>
        <v>0</v>
      </c>
      <c r="L61" s="68">
        <v>0</v>
      </c>
      <c r="M61" s="68">
        <v>0</v>
      </c>
      <c r="N61" s="68">
        <f t="shared" si="18"/>
        <v>0</v>
      </c>
      <c r="O61" s="80">
        <f t="shared" si="16"/>
        <v>0</v>
      </c>
    </row>
    <row r="62" spans="1:17" x14ac:dyDescent="0.2">
      <c r="A62" s="58" t="s">
        <v>148</v>
      </c>
      <c r="B62" s="36"/>
      <c r="C62" s="62" t="s">
        <v>158</v>
      </c>
      <c r="D62" s="3"/>
      <c r="E62" s="3">
        <v>0</v>
      </c>
      <c r="F62" s="68">
        <v>0</v>
      </c>
      <c r="G62" s="68">
        <f t="shared" si="13"/>
        <v>0</v>
      </c>
      <c r="H62" s="68"/>
      <c r="I62" s="68">
        <v>0</v>
      </c>
      <c r="J62" s="68">
        <v>0</v>
      </c>
      <c r="K62" s="68">
        <f t="shared" si="19"/>
        <v>0</v>
      </c>
      <c r="L62" s="68">
        <v>0</v>
      </c>
      <c r="M62" s="68">
        <v>0</v>
      </c>
      <c r="N62" s="68">
        <f t="shared" si="18"/>
        <v>0</v>
      </c>
      <c r="O62" s="80">
        <f t="shared" si="16"/>
        <v>0</v>
      </c>
    </row>
    <row r="63" spans="1:17" x14ac:dyDescent="0.2">
      <c r="A63" s="58" t="s">
        <v>150</v>
      </c>
      <c r="B63" s="36"/>
      <c r="C63" s="62" t="s">
        <v>158</v>
      </c>
      <c r="D63" s="3"/>
      <c r="E63" s="3">
        <v>0</v>
      </c>
      <c r="F63" s="68">
        <v>0</v>
      </c>
      <c r="G63" s="68">
        <f t="shared" si="13"/>
        <v>0</v>
      </c>
      <c r="H63" s="68"/>
      <c r="I63" s="68">
        <v>0</v>
      </c>
      <c r="J63" s="68">
        <v>0</v>
      </c>
      <c r="K63" s="68">
        <f t="shared" si="19"/>
        <v>0</v>
      </c>
      <c r="L63" s="68">
        <v>0</v>
      </c>
      <c r="M63" s="68">
        <v>0</v>
      </c>
      <c r="N63" s="68">
        <f t="shared" si="18"/>
        <v>0</v>
      </c>
      <c r="O63" s="80">
        <f t="shared" si="16"/>
        <v>0</v>
      </c>
    </row>
    <row r="64" spans="1:17" x14ac:dyDescent="0.2">
      <c r="A64" s="58" t="s">
        <v>151</v>
      </c>
      <c r="B64" s="36"/>
      <c r="C64" s="62" t="s">
        <v>158</v>
      </c>
      <c r="D64" s="3"/>
      <c r="E64" s="3">
        <v>0</v>
      </c>
      <c r="F64" s="68">
        <v>0</v>
      </c>
      <c r="G64" s="68">
        <f t="shared" si="13"/>
        <v>0</v>
      </c>
      <c r="H64" s="67">
        <v>5</v>
      </c>
      <c r="I64" s="68">
        <v>1</v>
      </c>
      <c r="J64" s="68">
        <v>300</v>
      </c>
      <c r="K64" s="68">
        <f t="shared" si="19"/>
        <v>300</v>
      </c>
      <c r="L64" s="68">
        <v>0</v>
      </c>
      <c r="M64" s="68">
        <v>0</v>
      </c>
      <c r="N64" s="68">
        <f t="shared" si="18"/>
        <v>0</v>
      </c>
      <c r="O64" s="80">
        <f t="shared" si="16"/>
        <v>300</v>
      </c>
    </row>
    <row r="65" spans="1:15" x14ac:dyDescent="0.2">
      <c r="A65" s="52" t="s">
        <v>152</v>
      </c>
      <c r="B65" s="36"/>
      <c r="C65" s="63" t="s">
        <v>158</v>
      </c>
      <c r="D65" s="3"/>
      <c r="E65" s="3">
        <v>0</v>
      </c>
      <c r="F65" s="68">
        <v>0</v>
      </c>
      <c r="G65" s="68">
        <f t="shared" si="13"/>
        <v>0</v>
      </c>
      <c r="H65" s="68"/>
      <c r="I65" s="68">
        <v>0</v>
      </c>
      <c r="J65" s="68">
        <v>0</v>
      </c>
      <c r="K65" s="68">
        <v>0</v>
      </c>
      <c r="L65" s="68">
        <v>0</v>
      </c>
      <c r="M65" s="68">
        <v>0</v>
      </c>
      <c r="N65" s="68">
        <f t="shared" si="18"/>
        <v>0</v>
      </c>
      <c r="O65" s="80">
        <f t="shared" si="16"/>
        <v>0</v>
      </c>
    </row>
    <row r="66" spans="1:15" ht="38.25" x14ac:dyDescent="0.2">
      <c r="A66" s="58" t="s">
        <v>153</v>
      </c>
      <c r="B66" s="36"/>
      <c r="C66" s="63" t="s">
        <v>161</v>
      </c>
      <c r="D66" s="3"/>
      <c r="E66" s="3">
        <v>0</v>
      </c>
      <c r="F66" s="105">
        <v>0</v>
      </c>
      <c r="G66" s="68">
        <f t="shared" si="13"/>
        <v>0</v>
      </c>
      <c r="H66" s="66">
        <v>0</v>
      </c>
      <c r="I66" s="68">
        <v>0</v>
      </c>
      <c r="J66" s="105">
        <v>0</v>
      </c>
      <c r="K66" s="68">
        <f t="shared" ref="K66:K70" si="20">J66*I66</f>
        <v>0</v>
      </c>
      <c r="L66" s="68">
        <v>0</v>
      </c>
      <c r="M66" s="68">
        <v>0</v>
      </c>
      <c r="N66" s="68">
        <f t="shared" si="18"/>
        <v>0</v>
      </c>
      <c r="O66" s="80">
        <f t="shared" si="16"/>
        <v>0</v>
      </c>
    </row>
    <row r="67" spans="1:15" x14ac:dyDescent="0.2">
      <c r="A67" s="58" t="s">
        <v>154</v>
      </c>
      <c r="B67" s="36"/>
      <c r="C67" s="62" t="s">
        <v>160</v>
      </c>
      <c r="D67" s="3"/>
      <c r="E67" s="3">
        <v>150</v>
      </c>
      <c r="F67" s="105">
        <v>0.5</v>
      </c>
      <c r="G67" s="68">
        <f t="shared" si="13"/>
        <v>75</v>
      </c>
      <c r="H67" s="66">
        <v>31.5</v>
      </c>
      <c r="I67" s="68">
        <v>100</v>
      </c>
      <c r="J67" s="105">
        <v>0.5</v>
      </c>
      <c r="K67" s="68">
        <f t="shared" si="20"/>
        <v>50</v>
      </c>
      <c r="L67" s="68">
        <v>0</v>
      </c>
      <c r="M67" s="68">
        <v>0</v>
      </c>
      <c r="N67" s="68">
        <f t="shared" si="18"/>
        <v>0</v>
      </c>
      <c r="O67" s="80">
        <f t="shared" si="16"/>
        <v>125</v>
      </c>
    </row>
    <row r="68" spans="1:15" x14ac:dyDescent="0.2">
      <c r="A68" s="58" t="s">
        <v>155</v>
      </c>
      <c r="B68" s="36"/>
      <c r="C68" s="62" t="s">
        <v>158</v>
      </c>
      <c r="D68" s="3"/>
      <c r="E68" s="3">
        <v>0</v>
      </c>
      <c r="F68" s="3">
        <v>0</v>
      </c>
      <c r="G68" s="68">
        <f t="shared" si="13"/>
        <v>0</v>
      </c>
      <c r="H68" s="68"/>
      <c r="I68" s="68">
        <v>0</v>
      </c>
      <c r="J68" s="68">
        <v>0</v>
      </c>
      <c r="K68" s="68">
        <f t="shared" si="20"/>
        <v>0</v>
      </c>
      <c r="L68" s="68">
        <v>0</v>
      </c>
      <c r="M68" s="68">
        <v>0</v>
      </c>
      <c r="N68" s="68">
        <f t="shared" si="18"/>
        <v>0</v>
      </c>
      <c r="O68" s="80">
        <f t="shared" si="16"/>
        <v>0</v>
      </c>
    </row>
    <row r="69" spans="1:15" x14ac:dyDescent="0.2">
      <c r="A69" s="58" t="s">
        <v>156</v>
      </c>
      <c r="B69" s="36"/>
      <c r="C69" s="62" t="s">
        <v>158</v>
      </c>
      <c r="D69" s="3"/>
      <c r="E69" s="3">
        <v>0</v>
      </c>
      <c r="F69" s="3">
        <v>0</v>
      </c>
      <c r="G69" s="68">
        <f t="shared" si="13"/>
        <v>0</v>
      </c>
      <c r="H69" s="68"/>
      <c r="I69" s="68">
        <v>0</v>
      </c>
      <c r="J69" s="68">
        <v>0</v>
      </c>
      <c r="K69" s="68">
        <f t="shared" si="20"/>
        <v>0</v>
      </c>
      <c r="L69" s="68">
        <v>0</v>
      </c>
      <c r="M69" s="68">
        <v>0</v>
      </c>
      <c r="N69" s="68">
        <f t="shared" si="18"/>
        <v>0</v>
      </c>
      <c r="O69" s="80">
        <f t="shared" si="16"/>
        <v>0</v>
      </c>
    </row>
    <row r="70" spans="1:15" ht="13.5" thickBot="1" x14ac:dyDescent="0.25">
      <c r="A70" s="60" t="s">
        <v>157</v>
      </c>
      <c r="B70" s="36"/>
      <c r="C70" s="62" t="s">
        <v>158</v>
      </c>
      <c r="D70" s="3"/>
      <c r="E70" s="3">
        <v>0</v>
      </c>
      <c r="F70" s="3">
        <v>0</v>
      </c>
      <c r="G70" s="82">
        <f t="shared" si="13"/>
        <v>0</v>
      </c>
      <c r="H70" s="68"/>
      <c r="I70" s="68">
        <v>0</v>
      </c>
      <c r="J70" s="68">
        <v>0</v>
      </c>
      <c r="K70" s="82">
        <f t="shared" si="20"/>
        <v>0</v>
      </c>
      <c r="L70" s="68">
        <v>0</v>
      </c>
      <c r="M70" s="68">
        <v>0</v>
      </c>
      <c r="N70" s="82">
        <f t="shared" si="18"/>
        <v>0</v>
      </c>
      <c r="O70" s="80">
        <f t="shared" si="16"/>
        <v>0</v>
      </c>
    </row>
    <row r="71" spans="1:15" ht="30" customHeight="1" thickBot="1" x14ac:dyDescent="0.25">
      <c r="A71" s="160" t="str">
        <f>'Manejo de Recursos'!B19</f>
        <v xml:space="preserve">Establecer un programa de reforestacion en la zona de recuperacion con especies forestales nativas de rapido crecimiento en el PRMMCH </v>
      </c>
      <c r="B71" s="161"/>
      <c r="C71" s="162"/>
      <c r="D71" s="163" t="s">
        <v>25</v>
      </c>
      <c r="E71" s="164"/>
      <c r="F71" s="84"/>
      <c r="G71" s="87">
        <f>SUM(G72:G89)</f>
        <v>21190</v>
      </c>
      <c r="H71" s="74"/>
      <c r="I71" s="32"/>
      <c r="J71" s="86"/>
      <c r="K71" s="87">
        <f>SUM(K72:K89)</f>
        <v>21275</v>
      </c>
      <c r="L71" s="27"/>
      <c r="M71" s="34"/>
      <c r="N71" s="87">
        <f>SUM(N72:N89)</f>
        <v>10200</v>
      </c>
      <c r="O71" s="87">
        <f>SUM(O72:O89)</f>
        <v>52665</v>
      </c>
    </row>
    <row r="72" spans="1:15" x14ac:dyDescent="0.2">
      <c r="A72" s="51" t="s">
        <v>87</v>
      </c>
      <c r="B72" s="36"/>
      <c r="C72" s="61" t="s">
        <v>158</v>
      </c>
      <c r="D72" s="3"/>
      <c r="E72" s="3">
        <v>1</v>
      </c>
      <c r="F72" s="68">
        <v>4715</v>
      </c>
      <c r="G72" s="80">
        <f t="shared" ref="G72:G89" si="21">F72*E72</f>
        <v>4715</v>
      </c>
      <c r="H72" s="66">
        <v>31</v>
      </c>
      <c r="I72" s="68">
        <v>0</v>
      </c>
      <c r="J72" s="68">
        <v>0</v>
      </c>
      <c r="K72" s="80">
        <f>J72*I72</f>
        <v>0</v>
      </c>
      <c r="L72" s="68">
        <v>0</v>
      </c>
      <c r="M72" s="68">
        <v>0</v>
      </c>
      <c r="N72" s="80">
        <f>M72*L72</f>
        <v>0</v>
      </c>
      <c r="O72" s="80">
        <f>G72+K72+N72</f>
        <v>4715</v>
      </c>
    </row>
    <row r="73" spans="1:15" ht="13.5" customHeight="1" x14ac:dyDescent="0.2">
      <c r="A73" s="49" t="s">
        <v>269</v>
      </c>
      <c r="B73" s="36"/>
      <c r="C73" s="96" t="s">
        <v>158</v>
      </c>
      <c r="D73" s="3"/>
      <c r="E73" s="3">
        <v>0</v>
      </c>
      <c r="F73" s="68">
        <v>0</v>
      </c>
      <c r="G73" s="80">
        <f t="shared" si="21"/>
        <v>0</v>
      </c>
      <c r="H73" s="66">
        <v>5</v>
      </c>
      <c r="I73" s="68">
        <v>1</v>
      </c>
      <c r="J73" s="68">
        <v>1875</v>
      </c>
      <c r="K73" s="68">
        <f t="shared" ref="K73" si="22">J73*I73</f>
        <v>1875</v>
      </c>
      <c r="L73" s="68">
        <v>0</v>
      </c>
      <c r="M73" s="68">
        <v>0</v>
      </c>
      <c r="N73" s="68">
        <f t="shared" ref="N73:N75" si="23">M73*L73</f>
        <v>0</v>
      </c>
      <c r="O73" s="80">
        <f t="shared" ref="O73:O89" si="24">G73+K73+N73</f>
        <v>1875</v>
      </c>
    </row>
    <row r="74" spans="1:15" x14ac:dyDescent="0.2">
      <c r="A74" s="49" t="s">
        <v>88</v>
      </c>
      <c r="B74" s="36"/>
      <c r="C74" s="96" t="s">
        <v>158</v>
      </c>
      <c r="D74" s="3"/>
      <c r="E74" s="3"/>
      <c r="F74" s="68">
        <v>0</v>
      </c>
      <c r="G74" s="80">
        <f t="shared" si="21"/>
        <v>0</v>
      </c>
      <c r="H74" s="66">
        <v>1</v>
      </c>
      <c r="I74" s="68"/>
      <c r="J74" s="68">
        <v>0</v>
      </c>
      <c r="K74" s="68">
        <v>0</v>
      </c>
      <c r="L74" s="68">
        <v>3</v>
      </c>
      <c r="M74" s="68">
        <v>3400</v>
      </c>
      <c r="N74" s="68">
        <f t="shared" si="23"/>
        <v>10200</v>
      </c>
      <c r="O74" s="80">
        <f t="shared" si="24"/>
        <v>10200</v>
      </c>
    </row>
    <row r="75" spans="1:15" x14ac:dyDescent="0.2">
      <c r="A75" s="49" t="s">
        <v>89</v>
      </c>
      <c r="B75" s="36"/>
      <c r="C75" s="96" t="s">
        <v>158</v>
      </c>
      <c r="D75" s="3"/>
      <c r="E75" s="3"/>
      <c r="F75" s="68">
        <v>0</v>
      </c>
      <c r="G75" s="80">
        <f t="shared" si="21"/>
        <v>0</v>
      </c>
      <c r="H75" s="66">
        <v>5</v>
      </c>
      <c r="I75" s="68">
        <v>4</v>
      </c>
      <c r="J75" s="68">
        <v>3400</v>
      </c>
      <c r="K75" s="68">
        <f t="shared" ref="K75:K78" si="25">J75*I75</f>
        <v>13600</v>
      </c>
      <c r="L75" s="68">
        <v>0</v>
      </c>
      <c r="M75" s="68">
        <v>0</v>
      </c>
      <c r="N75" s="68">
        <f t="shared" si="23"/>
        <v>0</v>
      </c>
      <c r="O75" s="80">
        <f t="shared" si="24"/>
        <v>13600</v>
      </c>
    </row>
    <row r="76" spans="1:15" x14ac:dyDescent="0.2">
      <c r="A76" s="49" t="s">
        <v>270</v>
      </c>
      <c r="B76" s="36"/>
      <c r="C76" s="96" t="s">
        <v>158</v>
      </c>
      <c r="D76" s="3"/>
      <c r="E76" s="3">
        <v>0</v>
      </c>
      <c r="F76" s="68">
        <v>0</v>
      </c>
      <c r="G76" s="80">
        <f t="shared" si="21"/>
        <v>0</v>
      </c>
      <c r="H76" s="66">
        <v>5</v>
      </c>
      <c r="I76" s="68">
        <v>1</v>
      </c>
      <c r="J76" s="68">
        <v>3400</v>
      </c>
      <c r="K76" s="68">
        <f t="shared" si="25"/>
        <v>3400</v>
      </c>
      <c r="L76" s="68">
        <v>0</v>
      </c>
      <c r="M76" s="68">
        <v>0</v>
      </c>
      <c r="N76" s="68">
        <v>0</v>
      </c>
      <c r="O76" s="80">
        <f t="shared" si="24"/>
        <v>3400</v>
      </c>
    </row>
    <row r="77" spans="1:15" x14ac:dyDescent="0.2">
      <c r="A77" s="110" t="s">
        <v>200</v>
      </c>
      <c r="B77" s="36"/>
      <c r="C77" s="96" t="s">
        <v>159</v>
      </c>
      <c r="D77" s="3"/>
      <c r="E77" s="3">
        <v>6</v>
      </c>
      <c r="F77" s="68">
        <v>350</v>
      </c>
      <c r="G77" s="80">
        <f t="shared" si="21"/>
        <v>2100</v>
      </c>
      <c r="H77" s="68">
        <v>31</v>
      </c>
      <c r="I77" s="68">
        <v>0</v>
      </c>
      <c r="J77" s="68">
        <v>0</v>
      </c>
      <c r="K77" s="68">
        <f t="shared" si="25"/>
        <v>0</v>
      </c>
      <c r="L77" s="68"/>
      <c r="M77" s="68"/>
      <c r="N77" s="68">
        <f t="shared" ref="N77:N89" si="26">M77*L77</f>
        <v>0</v>
      </c>
      <c r="O77" s="80">
        <f t="shared" si="24"/>
        <v>2100</v>
      </c>
    </row>
    <row r="78" spans="1:15" ht="25.5" x14ac:dyDescent="0.2">
      <c r="A78" s="59" t="s">
        <v>149</v>
      </c>
      <c r="B78" s="36"/>
      <c r="C78" s="96" t="s">
        <v>159</v>
      </c>
      <c r="D78" s="3"/>
      <c r="E78" s="3">
        <v>14</v>
      </c>
      <c r="F78" s="68">
        <v>50</v>
      </c>
      <c r="G78" s="68">
        <f t="shared" si="21"/>
        <v>700</v>
      </c>
      <c r="H78" s="68">
        <v>31</v>
      </c>
      <c r="I78" s="68">
        <v>0</v>
      </c>
      <c r="J78" s="68">
        <v>0</v>
      </c>
      <c r="K78" s="68">
        <f t="shared" si="25"/>
        <v>0</v>
      </c>
      <c r="L78" s="68">
        <v>0</v>
      </c>
      <c r="M78" s="68">
        <v>0</v>
      </c>
      <c r="N78" s="68">
        <f t="shared" si="26"/>
        <v>0</v>
      </c>
      <c r="O78" s="80">
        <f t="shared" si="24"/>
        <v>700</v>
      </c>
    </row>
    <row r="79" spans="1:15" x14ac:dyDescent="0.2">
      <c r="A79" s="58" t="s">
        <v>146</v>
      </c>
      <c r="B79" s="36"/>
      <c r="C79" s="62" t="s">
        <v>158</v>
      </c>
      <c r="D79" s="3"/>
      <c r="E79" s="3">
        <v>2</v>
      </c>
      <c r="F79" s="68">
        <v>1000</v>
      </c>
      <c r="G79" s="68">
        <f t="shared" si="21"/>
        <v>2000</v>
      </c>
      <c r="H79" s="68">
        <v>31</v>
      </c>
      <c r="I79" s="68">
        <v>0</v>
      </c>
      <c r="J79" s="68">
        <v>0</v>
      </c>
      <c r="K79" s="68">
        <v>0</v>
      </c>
      <c r="L79" s="68">
        <v>0</v>
      </c>
      <c r="M79" s="68">
        <v>0</v>
      </c>
      <c r="N79" s="68">
        <f t="shared" si="26"/>
        <v>0</v>
      </c>
      <c r="O79" s="80">
        <f t="shared" si="24"/>
        <v>2000</v>
      </c>
    </row>
    <row r="80" spans="1:15" x14ac:dyDescent="0.2">
      <c r="A80" s="58" t="s">
        <v>147</v>
      </c>
      <c r="B80" s="36"/>
      <c r="C80" s="62" t="s">
        <v>158</v>
      </c>
      <c r="D80" s="3"/>
      <c r="E80" s="3">
        <v>0</v>
      </c>
      <c r="F80" s="68">
        <v>0</v>
      </c>
      <c r="G80" s="68">
        <f t="shared" si="21"/>
        <v>0</v>
      </c>
      <c r="H80" s="68"/>
      <c r="I80" s="68">
        <v>0</v>
      </c>
      <c r="J80" s="68">
        <v>0</v>
      </c>
      <c r="K80" s="68">
        <f t="shared" ref="K80:K83" si="27">J80*I80</f>
        <v>0</v>
      </c>
      <c r="L80" s="68">
        <v>0</v>
      </c>
      <c r="M80" s="68">
        <v>0</v>
      </c>
      <c r="N80" s="68">
        <f t="shared" si="26"/>
        <v>0</v>
      </c>
      <c r="O80" s="80">
        <f t="shared" si="24"/>
        <v>0</v>
      </c>
    </row>
    <row r="81" spans="1:15" x14ac:dyDescent="0.2">
      <c r="A81" s="58" t="s">
        <v>148</v>
      </c>
      <c r="B81" s="36"/>
      <c r="C81" s="62" t="s">
        <v>158</v>
      </c>
      <c r="D81" s="3"/>
      <c r="E81" s="3">
        <v>0</v>
      </c>
      <c r="F81" s="68">
        <v>0</v>
      </c>
      <c r="G81" s="68">
        <f t="shared" si="21"/>
        <v>0</v>
      </c>
      <c r="H81" s="68"/>
      <c r="I81" s="68">
        <v>0</v>
      </c>
      <c r="J81" s="68">
        <v>0</v>
      </c>
      <c r="K81" s="68">
        <f t="shared" si="27"/>
        <v>0</v>
      </c>
      <c r="L81" s="68">
        <v>0</v>
      </c>
      <c r="M81" s="68">
        <v>0</v>
      </c>
      <c r="N81" s="68">
        <f t="shared" si="26"/>
        <v>0</v>
      </c>
      <c r="O81" s="80">
        <f t="shared" si="24"/>
        <v>0</v>
      </c>
    </row>
    <row r="82" spans="1:15" x14ac:dyDescent="0.2">
      <c r="A82" s="58" t="s">
        <v>150</v>
      </c>
      <c r="B82" s="36"/>
      <c r="C82" s="62" t="s">
        <v>158</v>
      </c>
      <c r="D82" s="3"/>
      <c r="E82" s="3">
        <v>0</v>
      </c>
      <c r="F82" s="68">
        <v>0</v>
      </c>
      <c r="G82" s="68">
        <f t="shared" si="21"/>
        <v>0</v>
      </c>
      <c r="H82" s="68"/>
      <c r="I82" s="68">
        <v>0</v>
      </c>
      <c r="J82" s="68">
        <v>0</v>
      </c>
      <c r="K82" s="68">
        <f t="shared" si="27"/>
        <v>0</v>
      </c>
      <c r="L82" s="68">
        <v>0</v>
      </c>
      <c r="M82" s="68">
        <v>0</v>
      </c>
      <c r="N82" s="68">
        <f t="shared" si="26"/>
        <v>0</v>
      </c>
      <c r="O82" s="80">
        <f t="shared" si="24"/>
        <v>0</v>
      </c>
    </row>
    <row r="83" spans="1:15" x14ac:dyDescent="0.2">
      <c r="A83" s="58" t="s">
        <v>151</v>
      </c>
      <c r="B83" s="36"/>
      <c r="C83" s="62" t="s">
        <v>158</v>
      </c>
      <c r="D83" s="3"/>
      <c r="E83" s="3">
        <v>4</v>
      </c>
      <c r="F83" s="68">
        <v>600</v>
      </c>
      <c r="G83" s="68">
        <f t="shared" si="21"/>
        <v>2400</v>
      </c>
      <c r="H83" s="67">
        <v>31.5</v>
      </c>
      <c r="I83" s="68">
        <v>3</v>
      </c>
      <c r="J83" s="68">
        <v>800</v>
      </c>
      <c r="K83" s="68">
        <f t="shared" si="27"/>
        <v>2400</v>
      </c>
      <c r="L83" s="68">
        <v>0</v>
      </c>
      <c r="M83" s="68">
        <v>0</v>
      </c>
      <c r="N83" s="68">
        <f t="shared" si="26"/>
        <v>0</v>
      </c>
      <c r="O83" s="80">
        <f t="shared" si="24"/>
        <v>4800</v>
      </c>
    </row>
    <row r="84" spans="1:15" x14ac:dyDescent="0.2">
      <c r="A84" s="52" t="s">
        <v>152</v>
      </c>
      <c r="B84" s="36"/>
      <c r="C84" s="63" t="s">
        <v>158</v>
      </c>
      <c r="D84" s="3"/>
      <c r="E84" s="3">
        <v>3000</v>
      </c>
      <c r="F84" s="68">
        <v>3</v>
      </c>
      <c r="G84" s="68">
        <f t="shared" si="21"/>
        <v>9000</v>
      </c>
      <c r="H84" s="68">
        <v>31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f t="shared" si="26"/>
        <v>0</v>
      </c>
      <c r="O84" s="80">
        <f t="shared" si="24"/>
        <v>9000</v>
      </c>
    </row>
    <row r="85" spans="1:15" ht="38.25" x14ac:dyDescent="0.2">
      <c r="A85" s="58" t="s">
        <v>153</v>
      </c>
      <c r="B85" s="36"/>
      <c r="C85" s="63" t="s">
        <v>161</v>
      </c>
      <c r="D85" s="3"/>
      <c r="E85" s="3">
        <v>250</v>
      </c>
      <c r="F85" s="105">
        <v>0.5</v>
      </c>
      <c r="G85" s="68">
        <f t="shared" si="21"/>
        <v>125</v>
      </c>
      <c r="H85" s="68">
        <v>31</v>
      </c>
      <c r="I85" s="68">
        <v>0</v>
      </c>
      <c r="J85" s="68">
        <v>0</v>
      </c>
      <c r="K85" s="68">
        <f t="shared" ref="K85:K89" si="28">J85*I85</f>
        <v>0</v>
      </c>
      <c r="L85" s="68">
        <v>0</v>
      </c>
      <c r="M85" s="68">
        <v>0</v>
      </c>
      <c r="N85" s="68">
        <f t="shared" si="26"/>
        <v>0</v>
      </c>
      <c r="O85" s="80">
        <f t="shared" si="24"/>
        <v>125</v>
      </c>
    </row>
    <row r="86" spans="1:15" x14ac:dyDescent="0.2">
      <c r="A86" s="58" t="s">
        <v>154</v>
      </c>
      <c r="B86" s="36"/>
      <c r="C86" s="62" t="s">
        <v>160</v>
      </c>
      <c r="D86" s="3"/>
      <c r="E86" s="3">
        <v>300</v>
      </c>
      <c r="F86" s="105">
        <v>0.5</v>
      </c>
      <c r="G86" s="68">
        <f t="shared" si="21"/>
        <v>150</v>
      </c>
      <c r="H86" s="68">
        <v>31</v>
      </c>
      <c r="I86" s="68">
        <v>0</v>
      </c>
      <c r="J86" s="68">
        <v>0</v>
      </c>
      <c r="K86" s="68">
        <f t="shared" si="28"/>
        <v>0</v>
      </c>
      <c r="L86" s="68">
        <v>0</v>
      </c>
      <c r="M86" s="68">
        <v>0</v>
      </c>
      <c r="N86" s="68">
        <f t="shared" si="26"/>
        <v>0</v>
      </c>
      <c r="O86" s="80">
        <f t="shared" si="24"/>
        <v>150</v>
      </c>
    </row>
    <row r="87" spans="1:15" x14ac:dyDescent="0.2">
      <c r="A87" s="58" t="s">
        <v>155</v>
      </c>
      <c r="B87" s="36"/>
      <c r="C87" s="62" t="s">
        <v>158</v>
      </c>
      <c r="D87" s="3"/>
      <c r="E87" s="3">
        <v>0</v>
      </c>
      <c r="F87" s="3">
        <v>0</v>
      </c>
      <c r="G87" s="68">
        <f t="shared" si="21"/>
        <v>0</v>
      </c>
      <c r="H87" s="68"/>
      <c r="I87" s="68">
        <v>0</v>
      </c>
      <c r="J87" s="68">
        <v>0</v>
      </c>
      <c r="K87" s="68">
        <f t="shared" si="28"/>
        <v>0</v>
      </c>
      <c r="L87" s="68">
        <v>0</v>
      </c>
      <c r="M87" s="68">
        <v>0</v>
      </c>
      <c r="N87" s="68">
        <f t="shared" si="26"/>
        <v>0</v>
      </c>
      <c r="O87" s="80">
        <f t="shared" si="24"/>
        <v>0</v>
      </c>
    </row>
    <row r="88" spans="1:15" x14ac:dyDescent="0.2">
      <c r="A88" s="58" t="s">
        <v>156</v>
      </c>
      <c r="B88" s="36"/>
      <c r="C88" s="62" t="s">
        <v>158</v>
      </c>
      <c r="D88" s="3"/>
      <c r="E88" s="3">
        <v>0</v>
      </c>
      <c r="F88" s="3">
        <v>0</v>
      </c>
      <c r="G88" s="68">
        <f t="shared" si="21"/>
        <v>0</v>
      </c>
      <c r="H88" s="68"/>
      <c r="I88" s="68">
        <v>0</v>
      </c>
      <c r="J88" s="68">
        <v>0</v>
      </c>
      <c r="K88" s="68">
        <f t="shared" si="28"/>
        <v>0</v>
      </c>
      <c r="L88" s="68">
        <v>0</v>
      </c>
      <c r="M88" s="68">
        <v>0</v>
      </c>
      <c r="N88" s="68">
        <f t="shared" si="26"/>
        <v>0</v>
      </c>
      <c r="O88" s="80">
        <f t="shared" si="24"/>
        <v>0</v>
      </c>
    </row>
    <row r="89" spans="1:15" ht="13.5" thickBot="1" x14ac:dyDescent="0.25">
      <c r="A89" s="60" t="s">
        <v>157</v>
      </c>
      <c r="B89" s="36"/>
      <c r="C89" s="62" t="s">
        <v>158</v>
      </c>
      <c r="D89" s="3"/>
      <c r="E89" s="3">
        <v>0</v>
      </c>
      <c r="F89" s="3">
        <v>0</v>
      </c>
      <c r="G89" s="82">
        <f t="shared" si="21"/>
        <v>0</v>
      </c>
      <c r="H89" s="68"/>
      <c r="I89" s="68">
        <v>0</v>
      </c>
      <c r="J89" s="68">
        <v>0</v>
      </c>
      <c r="K89" s="82">
        <f t="shared" si="28"/>
        <v>0</v>
      </c>
      <c r="L89" s="68">
        <v>0</v>
      </c>
      <c r="M89" s="68">
        <v>0</v>
      </c>
      <c r="N89" s="82">
        <f t="shared" si="26"/>
        <v>0</v>
      </c>
      <c r="O89" s="80">
        <f t="shared" si="24"/>
        <v>0</v>
      </c>
    </row>
    <row r="90" spans="1:15" ht="34.15" customHeight="1" thickBot="1" x14ac:dyDescent="0.25">
      <c r="A90" s="160" t="str">
        <f>'Manejo de Recursos'!B25</f>
        <v>Establecer un registro volumetrico del recurso forestal extraido en base a las licencias de consumo familiar aprobadas por CONAP e INAB.</v>
      </c>
      <c r="B90" s="161"/>
      <c r="C90" s="162"/>
      <c r="D90" s="163" t="s">
        <v>25</v>
      </c>
      <c r="E90" s="164"/>
      <c r="F90" s="84"/>
      <c r="G90" s="87">
        <f>SUM(G91:G108)</f>
        <v>4827.5</v>
      </c>
      <c r="H90" s="74"/>
      <c r="I90" s="32"/>
      <c r="J90" s="86"/>
      <c r="K90" s="87">
        <f>SUM(K91:K108)</f>
        <v>18875</v>
      </c>
      <c r="L90" s="27"/>
      <c r="M90" s="34"/>
      <c r="N90" s="87">
        <f>SUM(N91:N108)</f>
        <v>10200</v>
      </c>
      <c r="O90" s="87">
        <f>SUM(O91:O108)</f>
        <v>33902.5</v>
      </c>
    </row>
    <row r="91" spans="1:15" x14ac:dyDescent="0.2">
      <c r="A91" s="51" t="s">
        <v>87</v>
      </c>
      <c r="B91" s="36"/>
      <c r="C91" s="61" t="s">
        <v>158</v>
      </c>
      <c r="D91" s="3"/>
      <c r="E91" s="3">
        <v>1</v>
      </c>
      <c r="F91" s="68">
        <v>4715</v>
      </c>
      <c r="G91" s="80">
        <f t="shared" ref="G91:G108" si="29">F91*E91</f>
        <v>4715</v>
      </c>
      <c r="H91" s="66">
        <v>31</v>
      </c>
      <c r="I91" s="68">
        <v>0</v>
      </c>
      <c r="J91" s="68">
        <v>0</v>
      </c>
      <c r="K91" s="80">
        <f>J91*I91</f>
        <v>0</v>
      </c>
      <c r="L91" s="68">
        <v>0</v>
      </c>
      <c r="M91" s="68">
        <v>0</v>
      </c>
      <c r="N91" s="80">
        <f>M91*L91</f>
        <v>0</v>
      </c>
      <c r="O91" s="80">
        <f>G91+K91+N91</f>
        <v>4715</v>
      </c>
    </row>
    <row r="92" spans="1:15" x14ac:dyDescent="0.2">
      <c r="A92" s="49" t="s">
        <v>269</v>
      </c>
      <c r="B92" s="36"/>
      <c r="C92" s="96" t="s">
        <v>158</v>
      </c>
      <c r="D92" s="3"/>
      <c r="E92" s="3">
        <v>0</v>
      </c>
      <c r="F92" s="68">
        <v>0</v>
      </c>
      <c r="G92" s="80">
        <f t="shared" si="29"/>
        <v>0</v>
      </c>
      <c r="H92" s="66">
        <v>5</v>
      </c>
      <c r="I92" s="68">
        <v>1</v>
      </c>
      <c r="J92" s="68">
        <v>1875</v>
      </c>
      <c r="K92" s="68">
        <f t="shared" ref="K92" si="30">J92*I92</f>
        <v>1875</v>
      </c>
      <c r="L92" s="68">
        <v>0</v>
      </c>
      <c r="M92" s="68">
        <v>0</v>
      </c>
      <c r="N92" s="68">
        <f t="shared" ref="N92:N94" si="31">M92*L92</f>
        <v>0</v>
      </c>
      <c r="O92" s="80">
        <f t="shared" ref="O92:O108" si="32">G92+K92+N92</f>
        <v>1875</v>
      </c>
    </row>
    <row r="93" spans="1:15" x14ac:dyDescent="0.2">
      <c r="A93" s="49" t="s">
        <v>88</v>
      </c>
      <c r="B93" s="36"/>
      <c r="C93" s="96" t="s">
        <v>158</v>
      </c>
      <c r="D93" s="3"/>
      <c r="E93" s="3"/>
      <c r="F93" s="68">
        <v>0</v>
      </c>
      <c r="G93" s="80">
        <f t="shared" si="29"/>
        <v>0</v>
      </c>
      <c r="H93" s="66">
        <v>1</v>
      </c>
      <c r="I93" s="68"/>
      <c r="J93" s="68">
        <v>0</v>
      </c>
      <c r="K93" s="68">
        <v>0</v>
      </c>
      <c r="L93" s="68">
        <v>3</v>
      </c>
      <c r="M93" s="68">
        <v>3400</v>
      </c>
      <c r="N93" s="68">
        <f t="shared" si="31"/>
        <v>10200</v>
      </c>
      <c r="O93" s="80">
        <f t="shared" si="32"/>
        <v>10200</v>
      </c>
    </row>
    <row r="94" spans="1:15" x14ac:dyDescent="0.2">
      <c r="A94" s="49" t="s">
        <v>89</v>
      </c>
      <c r="B94" s="36"/>
      <c r="C94" s="96" t="s">
        <v>158</v>
      </c>
      <c r="D94" s="3"/>
      <c r="E94" s="3"/>
      <c r="F94" s="68">
        <v>0</v>
      </c>
      <c r="G94" s="80">
        <f t="shared" si="29"/>
        <v>0</v>
      </c>
      <c r="H94" s="66">
        <v>5</v>
      </c>
      <c r="I94" s="68">
        <v>4</v>
      </c>
      <c r="J94" s="68">
        <v>3400</v>
      </c>
      <c r="K94" s="68">
        <f t="shared" ref="K94:K97" si="33">J94*I94</f>
        <v>13600</v>
      </c>
      <c r="L94" s="68">
        <v>0</v>
      </c>
      <c r="M94" s="68">
        <v>0</v>
      </c>
      <c r="N94" s="68">
        <f t="shared" si="31"/>
        <v>0</v>
      </c>
      <c r="O94" s="80">
        <f t="shared" si="32"/>
        <v>13600</v>
      </c>
    </row>
    <row r="95" spans="1:15" x14ac:dyDescent="0.2">
      <c r="A95" s="49" t="s">
        <v>270</v>
      </c>
      <c r="B95" s="36"/>
      <c r="C95" s="96" t="s">
        <v>158</v>
      </c>
      <c r="D95" s="3"/>
      <c r="E95" s="3">
        <v>0</v>
      </c>
      <c r="F95" s="68">
        <v>0</v>
      </c>
      <c r="G95" s="80">
        <f t="shared" si="29"/>
        <v>0</v>
      </c>
      <c r="H95" s="66">
        <v>5</v>
      </c>
      <c r="I95" s="68">
        <v>1</v>
      </c>
      <c r="J95" s="68">
        <v>3400</v>
      </c>
      <c r="K95" s="68">
        <f t="shared" si="33"/>
        <v>3400</v>
      </c>
      <c r="L95" s="68">
        <v>0</v>
      </c>
      <c r="M95" s="68">
        <v>0</v>
      </c>
      <c r="N95" s="68">
        <v>0</v>
      </c>
      <c r="O95" s="80">
        <f t="shared" si="32"/>
        <v>3400</v>
      </c>
    </row>
    <row r="96" spans="1:15" x14ac:dyDescent="0.2">
      <c r="A96" s="110" t="s">
        <v>200</v>
      </c>
      <c r="B96" s="36"/>
      <c r="C96" s="96" t="s">
        <v>159</v>
      </c>
      <c r="D96" s="3"/>
      <c r="E96" s="3">
        <v>0</v>
      </c>
      <c r="F96" s="68">
        <v>0</v>
      </c>
      <c r="G96" s="80">
        <f t="shared" si="29"/>
        <v>0</v>
      </c>
      <c r="H96" s="68">
        <v>0</v>
      </c>
      <c r="I96" s="68">
        <v>0</v>
      </c>
      <c r="J96" s="68">
        <v>0</v>
      </c>
      <c r="K96" s="68">
        <f t="shared" si="33"/>
        <v>0</v>
      </c>
      <c r="L96" s="68"/>
      <c r="M96" s="68"/>
      <c r="N96" s="68">
        <f t="shared" ref="N96:N108" si="34">M96*L96</f>
        <v>0</v>
      </c>
      <c r="O96" s="80">
        <f t="shared" si="32"/>
        <v>0</v>
      </c>
    </row>
    <row r="97" spans="1:15" ht="25.5" x14ac:dyDescent="0.2">
      <c r="A97" s="59" t="s">
        <v>149</v>
      </c>
      <c r="B97" s="36"/>
      <c r="C97" s="96" t="s">
        <v>159</v>
      </c>
      <c r="D97" s="3"/>
      <c r="E97" s="3">
        <v>0</v>
      </c>
      <c r="F97" s="68">
        <v>0</v>
      </c>
      <c r="G97" s="68">
        <v>0</v>
      </c>
      <c r="H97" s="68">
        <v>0</v>
      </c>
      <c r="I97" s="68">
        <v>0</v>
      </c>
      <c r="J97" s="68">
        <v>0</v>
      </c>
      <c r="K97" s="68">
        <f t="shared" si="33"/>
        <v>0</v>
      </c>
      <c r="L97" s="68">
        <v>0</v>
      </c>
      <c r="M97" s="68">
        <v>0</v>
      </c>
      <c r="N97" s="68">
        <f t="shared" si="34"/>
        <v>0</v>
      </c>
      <c r="O97" s="80">
        <f t="shared" si="32"/>
        <v>0</v>
      </c>
    </row>
    <row r="98" spans="1:15" x14ac:dyDescent="0.2">
      <c r="A98" s="58" t="s">
        <v>146</v>
      </c>
      <c r="B98" s="36"/>
      <c r="C98" s="62" t="s">
        <v>158</v>
      </c>
      <c r="D98" s="3"/>
      <c r="E98" s="3">
        <v>0</v>
      </c>
      <c r="F98" s="68">
        <v>0</v>
      </c>
      <c r="G98" s="68">
        <f t="shared" si="29"/>
        <v>0</v>
      </c>
      <c r="H98" s="68">
        <v>0</v>
      </c>
      <c r="I98" s="68">
        <v>0</v>
      </c>
      <c r="J98" s="68">
        <v>0</v>
      </c>
      <c r="K98" s="68">
        <v>0</v>
      </c>
      <c r="L98" s="68">
        <v>0</v>
      </c>
      <c r="M98" s="68">
        <v>0</v>
      </c>
      <c r="N98" s="68">
        <f t="shared" si="34"/>
        <v>0</v>
      </c>
      <c r="O98" s="80">
        <f t="shared" si="32"/>
        <v>0</v>
      </c>
    </row>
    <row r="99" spans="1:15" x14ac:dyDescent="0.2">
      <c r="A99" s="58" t="s">
        <v>147</v>
      </c>
      <c r="B99" s="36"/>
      <c r="C99" s="62" t="s">
        <v>158</v>
      </c>
      <c r="D99" s="3"/>
      <c r="E99" s="3">
        <v>0</v>
      </c>
      <c r="F99" s="68">
        <v>0</v>
      </c>
      <c r="G99" s="68">
        <f t="shared" si="29"/>
        <v>0</v>
      </c>
      <c r="H99" s="68"/>
      <c r="I99" s="68">
        <v>0</v>
      </c>
      <c r="J99" s="68">
        <v>0</v>
      </c>
      <c r="K99" s="68">
        <f t="shared" ref="K99:K102" si="35">J99*I99</f>
        <v>0</v>
      </c>
      <c r="L99" s="68">
        <v>0</v>
      </c>
      <c r="M99" s="68">
        <v>0</v>
      </c>
      <c r="N99" s="68">
        <f t="shared" si="34"/>
        <v>0</v>
      </c>
      <c r="O99" s="80">
        <f t="shared" si="32"/>
        <v>0</v>
      </c>
    </row>
    <row r="100" spans="1:15" x14ac:dyDescent="0.2">
      <c r="A100" s="58" t="s">
        <v>148</v>
      </c>
      <c r="B100" s="36"/>
      <c r="C100" s="62" t="s">
        <v>158</v>
      </c>
      <c r="D100" s="3"/>
      <c r="E100" s="3">
        <v>0</v>
      </c>
      <c r="F100" s="68">
        <v>0</v>
      </c>
      <c r="G100" s="68">
        <f t="shared" si="29"/>
        <v>0</v>
      </c>
      <c r="H100" s="68"/>
      <c r="I100" s="68">
        <v>0</v>
      </c>
      <c r="J100" s="68">
        <v>0</v>
      </c>
      <c r="K100" s="68">
        <f t="shared" si="35"/>
        <v>0</v>
      </c>
      <c r="L100" s="68">
        <v>0</v>
      </c>
      <c r="M100" s="68">
        <v>0</v>
      </c>
      <c r="N100" s="68">
        <f t="shared" si="34"/>
        <v>0</v>
      </c>
      <c r="O100" s="80">
        <f t="shared" si="32"/>
        <v>0</v>
      </c>
    </row>
    <row r="101" spans="1:15" x14ac:dyDescent="0.2">
      <c r="A101" s="58" t="s">
        <v>150</v>
      </c>
      <c r="B101" s="36"/>
      <c r="C101" s="62" t="s">
        <v>158</v>
      </c>
      <c r="D101" s="3"/>
      <c r="E101" s="3">
        <v>0</v>
      </c>
      <c r="F101" s="68">
        <v>0</v>
      </c>
      <c r="G101" s="68">
        <f t="shared" si="29"/>
        <v>0</v>
      </c>
      <c r="H101" s="68"/>
      <c r="I101" s="68">
        <v>0</v>
      </c>
      <c r="J101" s="68">
        <v>0</v>
      </c>
      <c r="K101" s="68">
        <f t="shared" si="35"/>
        <v>0</v>
      </c>
      <c r="L101" s="68">
        <v>0</v>
      </c>
      <c r="M101" s="68">
        <v>0</v>
      </c>
      <c r="N101" s="68">
        <f t="shared" si="34"/>
        <v>0</v>
      </c>
      <c r="O101" s="80">
        <f t="shared" si="32"/>
        <v>0</v>
      </c>
    </row>
    <row r="102" spans="1:15" x14ac:dyDescent="0.2">
      <c r="A102" s="58" t="s">
        <v>151</v>
      </c>
      <c r="B102" s="36"/>
      <c r="C102" s="62" t="s">
        <v>158</v>
      </c>
      <c r="D102" s="3"/>
      <c r="E102" s="3">
        <v>0</v>
      </c>
      <c r="F102" s="68">
        <v>0</v>
      </c>
      <c r="G102" s="68">
        <f t="shared" si="29"/>
        <v>0</v>
      </c>
      <c r="H102" s="67">
        <v>0</v>
      </c>
      <c r="I102" s="68">
        <v>0</v>
      </c>
      <c r="J102" s="68">
        <v>0</v>
      </c>
      <c r="K102" s="68">
        <f t="shared" si="35"/>
        <v>0</v>
      </c>
      <c r="L102" s="68">
        <v>0</v>
      </c>
      <c r="M102" s="68">
        <v>0</v>
      </c>
      <c r="N102" s="68">
        <f t="shared" si="34"/>
        <v>0</v>
      </c>
      <c r="O102" s="80">
        <f t="shared" si="32"/>
        <v>0</v>
      </c>
    </row>
    <row r="103" spans="1:15" x14ac:dyDescent="0.2">
      <c r="A103" s="52" t="s">
        <v>152</v>
      </c>
      <c r="B103" s="36"/>
      <c r="C103" s="63" t="s">
        <v>158</v>
      </c>
      <c r="D103" s="3"/>
      <c r="E103" s="3">
        <v>0</v>
      </c>
      <c r="F103" s="68">
        <v>0</v>
      </c>
      <c r="G103" s="68">
        <f t="shared" si="29"/>
        <v>0</v>
      </c>
      <c r="H103" s="68"/>
      <c r="I103" s="68">
        <v>0</v>
      </c>
      <c r="J103" s="68">
        <v>0</v>
      </c>
      <c r="K103" s="68">
        <v>0</v>
      </c>
      <c r="L103" s="68">
        <v>0</v>
      </c>
      <c r="M103" s="68">
        <v>0</v>
      </c>
      <c r="N103" s="68">
        <f t="shared" si="34"/>
        <v>0</v>
      </c>
      <c r="O103" s="80">
        <f t="shared" si="32"/>
        <v>0</v>
      </c>
    </row>
    <row r="104" spans="1:15" ht="38.25" x14ac:dyDescent="0.2">
      <c r="A104" s="58" t="s">
        <v>153</v>
      </c>
      <c r="B104" s="36"/>
      <c r="C104" s="63" t="s">
        <v>161</v>
      </c>
      <c r="D104" s="3"/>
      <c r="E104" s="3">
        <v>100</v>
      </c>
      <c r="F104" s="105">
        <v>0.5</v>
      </c>
      <c r="G104" s="68">
        <f t="shared" si="29"/>
        <v>50</v>
      </c>
      <c r="H104" s="68">
        <v>31</v>
      </c>
      <c r="I104" s="68">
        <v>0</v>
      </c>
      <c r="J104" s="68">
        <v>0</v>
      </c>
      <c r="K104" s="68">
        <f t="shared" ref="K104:K108" si="36">J104*I104</f>
        <v>0</v>
      </c>
      <c r="L104" s="68">
        <v>0</v>
      </c>
      <c r="M104" s="68">
        <v>0</v>
      </c>
      <c r="N104" s="68">
        <f t="shared" si="34"/>
        <v>0</v>
      </c>
      <c r="O104" s="80">
        <f t="shared" si="32"/>
        <v>50</v>
      </c>
    </row>
    <row r="105" spans="1:15" x14ac:dyDescent="0.2">
      <c r="A105" s="58" t="s">
        <v>154</v>
      </c>
      <c r="B105" s="36"/>
      <c r="C105" s="62" t="s">
        <v>160</v>
      </c>
      <c r="D105" s="3"/>
      <c r="E105" s="3">
        <v>125</v>
      </c>
      <c r="F105" s="105">
        <v>0.5</v>
      </c>
      <c r="G105" s="68">
        <f t="shared" si="29"/>
        <v>62.5</v>
      </c>
      <c r="H105" s="68">
        <v>31</v>
      </c>
      <c r="I105" s="68">
        <v>0</v>
      </c>
      <c r="J105" s="68">
        <v>0</v>
      </c>
      <c r="K105" s="68">
        <f t="shared" si="36"/>
        <v>0</v>
      </c>
      <c r="L105" s="68">
        <v>0</v>
      </c>
      <c r="M105" s="68">
        <v>0</v>
      </c>
      <c r="N105" s="68">
        <f t="shared" si="34"/>
        <v>0</v>
      </c>
      <c r="O105" s="80">
        <f t="shared" si="32"/>
        <v>62.5</v>
      </c>
    </row>
    <row r="106" spans="1:15" x14ac:dyDescent="0.2">
      <c r="A106" s="58" t="s">
        <v>155</v>
      </c>
      <c r="B106" s="36"/>
      <c r="C106" s="62" t="s">
        <v>158</v>
      </c>
      <c r="D106" s="3"/>
      <c r="E106" s="3">
        <v>0</v>
      </c>
      <c r="F106" s="3">
        <v>0</v>
      </c>
      <c r="G106" s="68">
        <f t="shared" si="29"/>
        <v>0</v>
      </c>
      <c r="H106" s="68"/>
      <c r="I106" s="68">
        <v>0</v>
      </c>
      <c r="J106" s="68">
        <v>0</v>
      </c>
      <c r="K106" s="68">
        <f t="shared" si="36"/>
        <v>0</v>
      </c>
      <c r="L106" s="68">
        <v>0</v>
      </c>
      <c r="M106" s="68">
        <v>0</v>
      </c>
      <c r="N106" s="68">
        <f t="shared" si="34"/>
        <v>0</v>
      </c>
      <c r="O106" s="80">
        <f t="shared" si="32"/>
        <v>0</v>
      </c>
    </row>
    <row r="107" spans="1:15" x14ac:dyDescent="0.2">
      <c r="A107" s="58" t="s">
        <v>156</v>
      </c>
      <c r="B107" s="36"/>
      <c r="C107" s="62" t="s">
        <v>158</v>
      </c>
      <c r="D107" s="3"/>
      <c r="E107" s="3">
        <v>0</v>
      </c>
      <c r="F107" s="3">
        <v>0</v>
      </c>
      <c r="G107" s="68">
        <f t="shared" si="29"/>
        <v>0</v>
      </c>
      <c r="H107" s="68"/>
      <c r="I107" s="68">
        <v>0</v>
      </c>
      <c r="J107" s="68">
        <v>0</v>
      </c>
      <c r="K107" s="68">
        <f t="shared" si="36"/>
        <v>0</v>
      </c>
      <c r="L107" s="68">
        <v>0</v>
      </c>
      <c r="M107" s="68">
        <v>0</v>
      </c>
      <c r="N107" s="68">
        <f t="shared" si="34"/>
        <v>0</v>
      </c>
      <c r="O107" s="80">
        <f t="shared" si="32"/>
        <v>0</v>
      </c>
    </row>
    <row r="108" spans="1:15" ht="13.5" thickBot="1" x14ac:dyDescent="0.25">
      <c r="A108" s="60" t="s">
        <v>157</v>
      </c>
      <c r="B108" s="36"/>
      <c r="C108" s="62" t="s">
        <v>158</v>
      </c>
      <c r="D108" s="3"/>
      <c r="E108" s="3">
        <v>0</v>
      </c>
      <c r="F108" s="3">
        <v>0</v>
      </c>
      <c r="G108" s="82">
        <f t="shared" si="29"/>
        <v>0</v>
      </c>
      <c r="H108" s="68"/>
      <c r="I108" s="68">
        <v>0</v>
      </c>
      <c r="J108" s="68">
        <v>0</v>
      </c>
      <c r="K108" s="82">
        <f t="shared" si="36"/>
        <v>0</v>
      </c>
      <c r="L108" s="68">
        <v>0</v>
      </c>
      <c r="M108" s="68">
        <v>0</v>
      </c>
      <c r="N108" s="82">
        <f t="shared" si="34"/>
        <v>0</v>
      </c>
      <c r="O108" s="80">
        <f t="shared" si="32"/>
        <v>0</v>
      </c>
    </row>
    <row r="109" spans="1:15" ht="31.5" customHeight="1" thickBot="1" x14ac:dyDescent="0.25">
      <c r="A109" s="160" t="str">
        <f>'Manejo de Recursos'!B31</f>
        <v>Promocion y divulgacion de los programas PINPEP Y PINFOR en las comunidades aledañas a PRMMCH.</v>
      </c>
      <c r="B109" s="161"/>
      <c r="C109" s="162"/>
      <c r="D109" s="163" t="s">
        <v>25</v>
      </c>
      <c r="E109" s="164"/>
      <c r="F109" s="84"/>
      <c r="G109" s="87">
        <f>SUM(G110:G127)</f>
        <v>4965</v>
      </c>
      <c r="H109" s="74"/>
      <c r="I109" s="32"/>
      <c r="J109" s="86"/>
      <c r="K109" s="87">
        <f>SUM(K110:K127)</f>
        <v>18875</v>
      </c>
      <c r="L109" s="27"/>
      <c r="M109" s="34"/>
      <c r="N109" s="87">
        <f>SUM(N110:N127)</f>
        <v>10200</v>
      </c>
      <c r="O109" s="87">
        <f>SUM(O110:O127)</f>
        <v>34040</v>
      </c>
    </row>
    <row r="110" spans="1:15" x14ac:dyDescent="0.2">
      <c r="A110" s="51" t="s">
        <v>87</v>
      </c>
      <c r="B110" s="36"/>
      <c r="C110" s="61" t="s">
        <v>158</v>
      </c>
      <c r="D110" s="3"/>
      <c r="E110" s="3">
        <v>1</v>
      </c>
      <c r="F110" s="68">
        <v>4715</v>
      </c>
      <c r="G110" s="80">
        <f t="shared" ref="G110:G127" si="37">F110*E110</f>
        <v>4715</v>
      </c>
      <c r="H110" s="66">
        <v>31</v>
      </c>
      <c r="I110" s="68">
        <v>0</v>
      </c>
      <c r="J110" s="68">
        <v>0</v>
      </c>
      <c r="K110" s="80">
        <f>J110*I110</f>
        <v>0</v>
      </c>
      <c r="L110" s="68">
        <v>0</v>
      </c>
      <c r="M110" s="68">
        <v>0</v>
      </c>
      <c r="N110" s="80">
        <f>M110*L110</f>
        <v>0</v>
      </c>
      <c r="O110" s="80">
        <f>G110+K110+N110</f>
        <v>4715</v>
      </c>
    </row>
    <row r="111" spans="1:15" x14ac:dyDescent="0.2">
      <c r="A111" s="49" t="s">
        <v>269</v>
      </c>
      <c r="B111" s="36"/>
      <c r="C111" s="96" t="s">
        <v>158</v>
      </c>
      <c r="D111" s="3"/>
      <c r="E111" s="3">
        <v>0</v>
      </c>
      <c r="F111" s="68">
        <v>0</v>
      </c>
      <c r="G111" s="80">
        <f t="shared" si="37"/>
        <v>0</v>
      </c>
      <c r="H111" s="66">
        <v>5</v>
      </c>
      <c r="I111" s="68">
        <v>1</v>
      </c>
      <c r="J111" s="68">
        <v>1875</v>
      </c>
      <c r="K111" s="68">
        <f t="shared" ref="K111" si="38">J111*I111</f>
        <v>1875</v>
      </c>
      <c r="L111" s="68">
        <v>0</v>
      </c>
      <c r="M111" s="68">
        <v>0</v>
      </c>
      <c r="N111" s="68">
        <f t="shared" ref="N111:N113" si="39">M111*L111</f>
        <v>0</v>
      </c>
      <c r="O111" s="80">
        <f t="shared" ref="O111:O127" si="40">G111+K111+N111</f>
        <v>1875</v>
      </c>
    </row>
    <row r="112" spans="1:15" x14ac:dyDescent="0.2">
      <c r="A112" s="49" t="s">
        <v>88</v>
      </c>
      <c r="B112" s="36"/>
      <c r="C112" s="96" t="s">
        <v>158</v>
      </c>
      <c r="D112" s="3"/>
      <c r="E112" s="3"/>
      <c r="F112" s="68">
        <v>0</v>
      </c>
      <c r="G112" s="80">
        <f t="shared" si="37"/>
        <v>0</v>
      </c>
      <c r="H112" s="66">
        <v>1</v>
      </c>
      <c r="I112" s="68"/>
      <c r="J112" s="68">
        <v>0</v>
      </c>
      <c r="K112" s="68">
        <v>0</v>
      </c>
      <c r="L112" s="68">
        <v>3</v>
      </c>
      <c r="M112" s="68">
        <v>3400</v>
      </c>
      <c r="N112" s="68">
        <f t="shared" si="39"/>
        <v>10200</v>
      </c>
      <c r="O112" s="80">
        <f t="shared" si="40"/>
        <v>10200</v>
      </c>
    </row>
    <row r="113" spans="1:15" ht="15.75" customHeight="1" x14ac:dyDescent="0.2">
      <c r="A113" s="49" t="s">
        <v>89</v>
      </c>
      <c r="B113" s="36"/>
      <c r="C113" s="96" t="s">
        <v>158</v>
      </c>
      <c r="D113" s="3"/>
      <c r="E113" s="3"/>
      <c r="F113" s="68">
        <v>0</v>
      </c>
      <c r="G113" s="80">
        <f t="shared" si="37"/>
        <v>0</v>
      </c>
      <c r="H113" s="66">
        <v>5</v>
      </c>
      <c r="I113" s="68">
        <v>4</v>
      </c>
      <c r="J113" s="68">
        <v>3400</v>
      </c>
      <c r="K113" s="68">
        <f t="shared" ref="K113:K116" si="41">J113*I113</f>
        <v>13600</v>
      </c>
      <c r="L113" s="68">
        <v>0</v>
      </c>
      <c r="M113" s="68">
        <v>0</v>
      </c>
      <c r="N113" s="68">
        <f t="shared" si="39"/>
        <v>0</v>
      </c>
      <c r="O113" s="80">
        <f t="shared" si="40"/>
        <v>13600</v>
      </c>
    </row>
    <row r="114" spans="1:15" ht="17.25" customHeight="1" x14ac:dyDescent="0.2">
      <c r="A114" s="49" t="s">
        <v>270</v>
      </c>
      <c r="B114" s="36"/>
      <c r="C114" s="96" t="s">
        <v>158</v>
      </c>
      <c r="D114" s="3"/>
      <c r="E114" s="3">
        <v>0</v>
      </c>
      <c r="F114" s="68">
        <v>0</v>
      </c>
      <c r="G114" s="80">
        <f t="shared" si="37"/>
        <v>0</v>
      </c>
      <c r="H114" s="66">
        <v>5</v>
      </c>
      <c r="I114" s="68">
        <v>1</v>
      </c>
      <c r="J114" s="68">
        <v>3400</v>
      </c>
      <c r="K114" s="68">
        <f t="shared" si="41"/>
        <v>3400</v>
      </c>
      <c r="L114" s="68">
        <v>0</v>
      </c>
      <c r="M114" s="68">
        <v>0</v>
      </c>
      <c r="N114" s="68">
        <v>0</v>
      </c>
      <c r="O114" s="80">
        <f t="shared" si="40"/>
        <v>3400</v>
      </c>
    </row>
    <row r="115" spans="1:15" x14ac:dyDescent="0.2">
      <c r="A115" s="110" t="s">
        <v>200</v>
      </c>
      <c r="B115" s="36"/>
      <c r="C115" s="96" t="s">
        <v>159</v>
      </c>
      <c r="D115" s="3"/>
      <c r="E115" s="3">
        <v>0</v>
      </c>
      <c r="F115" s="68">
        <v>0</v>
      </c>
      <c r="G115" s="80">
        <v>0</v>
      </c>
      <c r="H115" s="68">
        <v>0</v>
      </c>
      <c r="I115" s="68">
        <v>0</v>
      </c>
      <c r="J115" s="68">
        <v>0</v>
      </c>
      <c r="K115" s="68">
        <f t="shared" si="41"/>
        <v>0</v>
      </c>
      <c r="L115" s="68"/>
      <c r="M115" s="68"/>
      <c r="N115" s="68">
        <f t="shared" ref="N115:N127" si="42">M115*L115</f>
        <v>0</v>
      </c>
      <c r="O115" s="80">
        <f t="shared" si="40"/>
        <v>0</v>
      </c>
    </row>
    <row r="116" spans="1:15" ht="25.5" x14ac:dyDescent="0.2">
      <c r="A116" s="59" t="s">
        <v>149</v>
      </c>
      <c r="B116" s="36"/>
      <c r="C116" s="96" t="s">
        <v>159</v>
      </c>
      <c r="D116" s="3"/>
      <c r="E116" s="3">
        <v>4</v>
      </c>
      <c r="F116" s="68">
        <v>50</v>
      </c>
      <c r="G116" s="68">
        <f t="shared" si="37"/>
        <v>200</v>
      </c>
      <c r="H116" s="68">
        <v>31</v>
      </c>
      <c r="I116" s="68">
        <v>0</v>
      </c>
      <c r="J116" s="68">
        <v>0</v>
      </c>
      <c r="K116" s="68">
        <f t="shared" si="41"/>
        <v>0</v>
      </c>
      <c r="L116" s="68">
        <v>0</v>
      </c>
      <c r="M116" s="68">
        <v>0</v>
      </c>
      <c r="N116" s="68">
        <f t="shared" si="42"/>
        <v>0</v>
      </c>
      <c r="O116" s="80">
        <f t="shared" si="40"/>
        <v>200</v>
      </c>
    </row>
    <row r="117" spans="1:15" x14ac:dyDescent="0.2">
      <c r="A117" s="58" t="s">
        <v>146</v>
      </c>
      <c r="B117" s="36"/>
      <c r="C117" s="62" t="s">
        <v>158</v>
      </c>
      <c r="D117" s="3"/>
      <c r="E117" s="3">
        <v>0</v>
      </c>
      <c r="F117" s="68">
        <v>0</v>
      </c>
      <c r="G117" s="68">
        <f t="shared" si="37"/>
        <v>0</v>
      </c>
      <c r="H117" s="68">
        <v>0</v>
      </c>
      <c r="I117" s="68">
        <v>0</v>
      </c>
      <c r="J117" s="68">
        <v>0</v>
      </c>
      <c r="K117" s="68">
        <v>0</v>
      </c>
      <c r="L117" s="68">
        <v>0</v>
      </c>
      <c r="M117" s="68">
        <v>0</v>
      </c>
      <c r="N117" s="68">
        <f t="shared" si="42"/>
        <v>0</v>
      </c>
      <c r="O117" s="80">
        <f t="shared" si="40"/>
        <v>0</v>
      </c>
    </row>
    <row r="118" spans="1:15" x14ac:dyDescent="0.2">
      <c r="A118" s="58" t="s">
        <v>147</v>
      </c>
      <c r="B118" s="36"/>
      <c r="C118" s="62" t="s">
        <v>158</v>
      </c>
      <c r="D118" s="3"/>
      <c r="E118" s="3">
        <v>0</v>
      </c>
      <c r="F118" s="68">
        <v>0</v>
      </c>
      <c r="G118" s="68">
        <f t="shared" si="37"/>
        <v>0</v>
      </c>
      <c r="H118" s="68"/>
      <c r="I118" s="68">
        <v>0</v>
      </c>
      <c r="J118" s="68">
        <v>0</v>
      </c>
      <c r="K118" s="68">
        <f t="shared" ref="K118:K121" si="43">J118*I118</f>
        <v>0</v>
      </c>
      <c r="L118" s="68">
        <v>0</v>
      </c>
      <c r="M118" s="68">
        <v>0</v>
      </c>
      <c r="N118" s="68">
        <f t="shared" si="42"/>
        <v>0</v>
      </c>
      <c r="O118" s="80">
        <f t="shared" si="40"/>
        <v>0</v>
      </c>
    </row>
    <row r="119" spans="1:15" x14ac:dyDescent="0.2">
      <c r="A119" s="58" t="s">
        <v>148</v>
      </c>
      <c r="B119" s="36"/>
      <c r="C119" s="62" t="s">
        <v>158</v>
      </c>
      <c r="D119" s="3"/>
      <c r="E119" s="3">
        <v>0</v>
      </c>
      <c r="F119" s="68">
        <v>0</v>
      </c>
      <c r="G119" s="68">
        <f t="shared" si="37"/>
        <v>0</v>
      </c>
      <c r="H119" s="68"/>
      <c r="I119" s="68">
        <v>0</v>
      </c>
      <c r="J119" s="68">
        <v>0</v>
      </c>
      <c r="K119" s="68">
        <f t="shared" si="43"/>
        <v>0</v>
      </c>
      <c r="L119" s="68">
        <v>0</v>
      </c>
      <c r="M119" s="68">
        <v>0</v>
      </c>
      <c r="N119" s="68">
        <f t="shared" si="42"/>
        <v>0</v>
      </c>
      <c r="O119" s="80">
        <f t="shared" si="40"/>
        <v>0</v>
      </c>
    </row>
    <row r="120" spans="1:15" x14ac:dyDescent="0.2">
      <c r="A120" s="58" t="s">
        <v>150</v>
      </c>
      <c r="B120" s="36"/>
      <c r="C120" s="62" t="s">
        <v>158</v>
      </c>
      <c r="D120" s="3"/>
      <c r="E120" s="3">
        <v>0</v>
      </c>
      <c r="F120" s="68">
        <v>0</v>
      </c>
      <c r="G120" s="68">
        <f t="shared" si="37"/>
        <v>0</v>
      </c>
      <c r="H120" s="68"/>
      <c r="I120" s="68">
        <v>0</v>
      </c>
      <c r="J120" s="68">
        <v>0</v>
      </c>
      <c r="K120" s="68">
        <f t="shared" si="43"/>
        <v>0</v>
      </c>
      <c r="L120" s="68">
        <v>0</v>
      </c>
      <c r="M120" s="68">
        <v>0</v>
      </c>
      <c r="N120" s="68">
        <f t="shared" si="42"/>
        <v>0</v>
      </c>
      <c r="O120" s="80">
        <f t="shared" si="40"/>
        <v>0</v>
      </c>
    </row>
    <row r="121" spans="1:15" x14ac:dyDescent="0.2">
      <c r="A121" s="58" t="s">
        <v>151</v>
      </c>
      <c r="B121" s="36"/>
      <c r="C121" s="62" t="s">
        <v>158</v>
      </c>
      <c r="D121" s="3"/>
      <c r="E121" s="3">
        <v>0</v>
      </c>
      <c r="F121" s="68">
        <v>0</v>
      </c>
      <c r="G121" s="68">
        <f t="shared" si="37"/>
        <v>0</v>
      </c>
      <c r="H121" s="67">
        <v>0</v>
      </c>
      <c r="I121" s="68">
        <v>0</v>
      </c>
      <c r="J121" s="68">
        <v>0</v>
      </c>
      <c r="K121" s="68">
        <f t="shared" si="43"/>
        <v>0</v>
      </c>
      <c r="L121" s="68">
        <v>0</v>
      </c>
      <c r="M121" s="68">
        <v>0</v>
      </c>
      <c r="N121" s="68">
        <f t="shared" si="42"/>
        <v>0</v>
      </c>
      <c r="O121" s="80">
        <f t="shared" si="40"/>
        <v>0</v>
      </c>
    </row>
    <row r="122" spans="1:15" x14ac:dyDescent="0.2">
      <c r="A122" s="52" t="s">
        <v>152</v>
      </c>
      <c r="B122" s="36"/>
      <c r="C122" s="63" t="s">
        <v>158</v>
      </c>
      <c r="D122" s="3"/>
      <c r="E122" s="3">
        <v>0</v>
      </c>
      <c r="F122" s="68">
        <v>0</v>
      </c>
      <c r="G122" s="68">
        <f t="shared" si="37"/>
        <v>0</v>
      </c>
      <c r="H122" s="68"/>
      <c r="I122" s="68">
        <v>0</v>
      </c>
      <c r="J122" s="68">
        <v>0</v>
      </c>
      <c r="K122" s="68">
        <v>0</v>
      </c>
      <c r="L122" s="68">
        <v>0</v>
      </c>
      <c r="M122" s="68">
        <v>0</v>
      </c>
      <c r="N122" s="68">
        <f t="shared" si="42"/>
        <v>0</v>
      </c>
      <c r="O122" s="80">
        <f t="shared" si="40"/>
        <v>0</v>
      </c>
    </row>
    <row r="123" spans="1:15" ht="38.25" x14ac:dyDescent="0.2">
      <c r="A123" s="58" t="s">
        <v>153</v>
      </c>
      <c r="B123" s="36"/>
      <c r="C123" s="63" t="s">
        <v>161</v>
      </c>
      <c r="D123" s="3"/>
      <c r="E123" s="3">
        <v>0</v>
      </c>
      <c r="F123" s="105">
        <v>0</v>
      </c>
      <c r="G123" s="68">
        <f t="shared" si="37"/>
        <v>0</v>
      </c>
      <c r="H123" s="68">
        <v>0</v>
      </c>
      <c r="I123" s="68">
        <v>0</v>
      </c>
      <c r="J123" s="68">
        <v>0</v>
      </c>
      <c r="K123" s="68">
        <f t="shared" ref="K123:K127" si="44">J123*I123</f>
        <v>0</v>
      </c>
      <c r="L123" s="68">
        <v>0</v>
      </c>
      <c r="M123" s="68">
        <v>0</v>
      </c>
      <c r="N123" s="68">
        <f t="shared" si="42"/>
        <v>0</v>
      </c>
      <c r="O123" s="80">
        <f t="shared" si="40"/>
        <v>0</v>
      </c>
    </row>
    <row r="124" spans="1:15" x14ac:dyDescent="0.2">
      <c r="A124" s="58" t="s">
        <v>154</v>
      </c>
      <c r="B124" s="36"/>
      <c r="C124" s="62" t="s">
        <v>160</v>
      </c>
      <c r="D124" s="3"/>
      <c r="E124" s="3">
        <v>100</v>
      </c>
      <c r="F124" s="105">
        <v>0.5</v>
      </c>
      <c r="G124" s="68">
        <f t="shared" si="37"/>
        <v>50</v>
      </c>
      <c r="H124" s="68">
        <v>31</v>
      </c>
      <c r="I124" s="68">
        <v>0</v>
      </c>
      <c r="J124" s="68">
        <v>0</v>
      </c>
      <c r="K124" s="68">
        <f t="shared" si="44"/>
        <v>0</v>
      </c>
      <c r="L124" s="68">
        <v>0</v>
      </c>
      <c r="M124" s="68">
        <v>0</v>
      </c>
      <c r="N124" s="68">
        <f t="shared" si="42"/>
        <v>0</v>
      </c>
      <c r="O124" s="80">
        <f t="shared" si="40"/>
        <v>50</v>
      </c>
    </row>
    <row r="125" spans="1:15" x14ac:dyDescent="0.2">
      <c r="A125" s="58" t="s">
        <v>155</v>
      </c>
      <c r="B125" s="36"/>
      <c r="C125" s="62" t="s">
        <v>158</v>
      </c>
      <c r="D125" s="3"/>
      <c r="E125" s="3">
        <v>0</v>
      </c>
      <c r="F125" s="3">
        <v>0</v>
      </c>
      <c r="G125" s="68">
        <f t="shared" si="37"/>
        <v>0</v>
      </c>
      <c r="H125" s="68"/>
      <c r="I125" s="68">
        <v>0</v>
      </c>
      <c r="J125" s="68">
        <v>0</v>
      </c>
      <c r="K125" s="68">
        <f t="shared" si="44"/>
        <v>0</v>
      </c>
      <c r="L125" s="68">
        <v>0</v>
      </c>
      <c r="M125" s="68">
        <v>0</v>
      </c>
      <c r="N125" s="68">
        <f t="shared" si="42"/>
        <v>0</v>
      </c>
      <c r="O125" s="80">
        <f t="shared" si="40"/>
        <v>0</v>
      </c>
    </row>
    <row r="126" spans="1:15" x14ac:dyDescent="0.2">
      <c r="A126" s="58" t="s">
        <v>156</v>
      </c>
      <c r="B126" s="36"/>
      <c r="C126" s="62" t="s">
        <v>158</v>
      </c>
      <c r="D126" s="3"/>
      <c r="E126" s="3">
        <v>0</v>
      </c>
      <c r="F126" s="3">
        <v>0</v>
      </c>
      <c r="G126" s="68">
        <f t="shared" si="37"/>
        <v>0</v>
      </c>
      <c r="H126" s="68"/>
      <c r="I126" s="68">
        <v>0</v>
      </c>
      <c r="J126" s="68">
        <v>0</v>
      </c>
      <c r="K126" s="68">
        <f t="shared" si="44"/>
        <v>0</v>
      </c>
      <c r="L126" s="68">
        <v>0</v>
      </c>
      <c r="M126" s="68">
        <v>0</v>
      </c>
      <c r="N126" s="68">
        <f t="shared" si="42"/>
        <v>0</v>
      </c>
      <c r="O126" s="80">
        <f t="shared" si="40"/>
        <v>0</v>
      </c>
    </row>
    <row r="127" spans="1:15" ht="13.5" thickBot="1" x14ac:dyDescent="0.25">
      <c r="A127" s="60" t="s">
        <v>157</v>
      </c>
      <c r="B127" s="36"/>
      <c r="C127" s="62" t="s">
        <v>158</v>
      </c>
      <c r="D127" s="3"/>
      <c r="E127" s="3">
        <v>0</v>
      </c>
      <c r="F127" s="3">
        <v>0</v>
      </c>
      <c r="G127" s="82">
        <f t="shared" si="37"/>
        <v>0</v>
      </c>
      <c r="H127" s="68"/>
      <c r="I127" s="68">
        <v>0</v>
      </c>
      <c r="J127" s="68">
        <v>0</v>
      </c>
      <c r="K127" s="82">
        <f t="shared" si="44"/>
        <v>0</v>
      </c>
      <c r="L127" s="68">
        <v>0</v>
      </c>
      <c r="M127" s="68">
        <v>0</v>
      </c>
      <c r="N127" s="82">
        <f t="shared" si="42"/>
        <v>0</v>
      </c>
      <c r="O127" s="80">
        <f t="shared" si="40"/>
        <v>0</v>
      </c>
    </row>
    <row r="128" spans="1:15" ht="19.5" thickBot="1" x14ac:dyDescent="0.35">
      <c r="A128" s="185" t="s">
        <v>91</v>
      </c>
      <c r="B128" s="186"/>
      <c r="C128" s="186"/>
      <c r="D128" s="186"/>
      <c r="E128" s="186"/>
      <c r="F128" s="186"/>
      <c r="G128" s="186"/>
      <c r="H128" s="187"/>
      <c r="I128" s="26"/>
      <c r="J128" s="26"/>
      <c r="K128" s="26"/>
      <c r="L128" s="26"/>
      <c r="M128" s="26"/>
      <c r="N128" s="3">
        <v>0</v>
      </c>
      <c r="O128" s="3"/>
    </row>
    <row r="129" spans="1:15" ht="13.5" thickBot="1" x14ac:dyDescent="0.25">
      <c r="A129" s="28"/>
      <c r="B129" s="41"/>
      <c r="C129" s="28"/>
      <c r="D129" s="28"/>
      <c r="E129" s="29"/>
      <c r="F129" s="29"/>
      <c r="G129" s="29"/>
      <c r="H129" s="29"/>
      <c r="I129" s="26"/>
      <c r="J129" s="26"/>
      <c r="K129" s="26"/>
      <c r="L129" s="26"/>
      <c r="M129" s="26"/>
      <c r="N129" s="3">
        <v>0</v>
      </c>
      <c r="O129" s="3"/>
    </row>
    <row r="130" spans="1:15" ht="30.75" customHeight="1" thickBot="1" x14ac:dyDescent="0.25">
      <c r="A130" s="169" t="str">
        <f>'Investigacion y Monitoreo'!A10:AI10</f>
        <v xml:space="preserve">Objetivo 3. Establecer un proceso sistemático de monitoreo de aves en el PRMMCH </v>
      </c>
      <c r="B130" s="170"/>
      <c r="C130" s="170"/>
      <c r="D130" s="171"/>
      <c r="E130" s="30"/>
      <c r="F130" s="30"/>
      <c r="G130" s="26"/>
      <c r="H130" s="3"/>
      <c r="I130" s="26"/>
      <c r="J130" s="26"/>
      <c r="K130" s="26"/>
      <c r="L130" s="26"/>
      <c r="M130" s="26"/>
      <c r="N130" s="26">
        <v>0</v>
      </c>
      <c r="O130" s="26"/>
    </row>
    <row r="131" spans="1:15" ht="27" customHeight="1" thickBot="1" x14ac:dyDescent="0.25">
      <c r="A131" s="176" t="str">
        <f>'Investigacion y Monitoreo'!B13</f>
        <v>Se conocen y se cuantifican las especies de aves que anidan en el parque, tanto locales como migratorias</v>
      </c>
      <c r="B131" s="161"/>
      <c r="C131" s="182"/>
      <c r="D131" s="183" t="s">
        <v>25</v>
      </c>
      <c r="E131" s="184"/>
      <c r="F131" s="35"/>
      <c r="G131" s="88">
        <f>SUM(G132:G149)</f>
        <v>9615</v>
      </c>
      <c r="H131" s="30"/>
      <c r="I131" s="26"/>
      <c r="J131" s="35"/>
      <c r="K131" s="87">
        <f>SUM(K132:K149)</f>
        <v>18875</v>
      </c>
      <c r="L131" s="30"/>
      <c r="M131" s="35"/>
      <c r="N131" s="87">
        <f>SUM(N132:N149)</f>
        <v>10200</v>
      </c>
      <c r="O131" s="87">
        <f>SUM(O132:O149)</f>
        <v>38690</v>
      </c>
    </row>
    <row r="132" spans="1:15" x14ac:dyDescent="0.2">
      <c r="A132" s="51" t="s">
        <v>87</v>
      </c>
      <c r="B132" s="36"/>
      <c r="C132" s="61" t="s">
        <v>158</v>
      </c>
      <c r="D132" s="3"/>
      <c r="E132" s="3">
        <v>1</v>
      </c>
      <c r="F132" s="68">
        <v>4715</v>
      </c>
      <c r="G132" s="80">
        <f t="shared" ref="G132:G149" si="45">F132*E132</f>
        <v>4715</v>
      </c>
      <c r="H132" s="66">
        <v>31</v>
      </c>
      <c r="I132" s="68">
        <v>0</v>
      </c>
      <c r="J132" s="68">
        <v>0</v>
      </c>
      <c r="K132" s="80">
        <f>J132*I132</f>
        <v>0</v>
      </c>
      <c r="L132" s="68">
        <v>0</v>
      </c>
      <c r="M132" s="68">
        <v>0</v>
      </c>
      <c r="N132" s="80">
        <f>M132*L132</f>
        <v>0</v>
      </c>
      <c r="O132" s="80">
        <f>G132+K132+N132</f>
        <v>4715</v>
      </c>
    </row>
    <row r="133" spans="1:15" x14ac:dyDescent="0.2">
      <c r="A133" s="49" t="s">
        <v>269</v>
      </c>
      <c r="B133" s="36"/>
      <c r="C133" s="96" t="s">
        <v>158</v>
      </c>
      <c r="D133" s="3"/>
      <c r="E133" s="3">
        <v>0</v>
      </c>
      <c r="F133" s="68">
        <v>0</v>
      </c>
      <c r="G133" s="80">
        <f t="shared" si="45"/>
        <v>0</v>
      </c>
      <c r="H133" s="66">
        <v>5</v>
      </c>
      <c r="I133" s="68">
        <v>1</v>
      </c>
      <c r="J133" s="68">
        <v>1875</v>
      </c>
      <c r="K133" s="68">
        <f t="shared" ref="K133" si="46">J133*I133</f>
        <v>1875</v>
      </c>
      <c r="L133" s="68">
        <v>0</v>
      </c>
      <c r="M133" s="68">
        <v>0</v>
      </c>
      <c r="N133" s="68">
        <f t="shared" ref="N133:N135" si="47">M133*L133</f>
        <v>0</v>
      </c>
      <c r="O133" s="80">
        <f t="shared" ref="O133:O149" si="48">G133+K133+N133</f>
        <v>1875</v>
      </c>
    </row>
    <row r="134" spans="1:15" x14ac:dyDescent="0.2">
      <c r="A134" s="49" t="s">
        <v>88</v>
      </c>
      <c r="B134" s="36"/>
      <c r="C134" s="96" t="s">
        <v>158</v>
      </c>
      <c r="D134" s="3"/>
      <c r="E134" s="3"/>
      <c r="F134" s="68">
        <v>0</v>
      </c>
      <c r="G134" s="80">
        <f t="shared" si="45"/>
        <v>0</v>
      </c>
      <c r="H134" s="66">
        <v>1</v>
      </c>
      <c r="I134" s="68"/>
      <c r="J134" s="68">
        <v>0</v>
      </c>
      <c r="K134" s="68">
        <v>0</v>
      </c>
      <c r="L134" s="68">
        <v>3</v>
      </c>
      <c r="M134" s="68">
        <v>3400</v>
      </c>
      <c r="N134" s="68">
        <f t="shared" si="47"/>
        <v>10200</v>
      </c>
      <c r="O134" s="80">
        <f t="shared" si="48"/>
        <v>10200</v>
      </c>
    </row>
    <row r="135" spans="1:15" x14ac:dyDescent="0.2">
      <c r="A135" s="49" t="s">
        <v>89</v>
      </c>
      <c r="B135" s="36"/>
      <c r="C135" s="96" t="s">
        <v>158</v>
      </c>
      <c r="D135" s="3"/>
      <c r="E135" s="3"/>
      <c r="F135" s="68">
        <v>0</v>
      </c>
      <c r="G135" s="80">
        <f t="shared" si="45"/>
        <v>0</v>
      </c>
      <c r="H135" s="66">
        <v>5</v>
      </c>
      <c r="I135" s="68">
        <v>4</v>
      </c>
      <c r="J135" s="68">
        <v>3400</v>
      </c>
      <c r="K135" s="68">
        <f t="shared" ref="K135:K138" si="49">J135*I135</f>
        <v>13600</v>
      </c>
      <c r="L135" s="68">
        <v>0</v>
      </c>
      <c r="M135" s="68">
        <v>0</v>
      </c>
      <c r="N135" s="68">
        <f t="shared" si="47"/>
        <v>0</v>
      </c>
      <c r="O135" s="80">
        <f t="shared" si="48"/>
        <v>13600</v>
      </c>
    </row>
    <row r="136" spans="1:15" ht="17.25" customHeight="1" x14ac:dyDescent="0.2">
      <c r="A136" s="49" t="s">
        <v>270</v>
      </c>
      <c r="B136" s="36"/>
      <c r="C136" s="96" t="s">
        <v>158</v>
      </c>
      <c r="D136" s="3"/>
      <c r="E136" s="3">
        <v>0</v>
      </c>
      <c r="F136" s="68">
        <v>0</v>
      </c>
      <c r="G136" s="80">
        <f t="shared" si="45"/>
        <v>0</v>
      </c>
      <c r="H136" s="66">
        <v>5</v>
      </c>
      <c r="I136" s="68">
        <v>1</v>
      </c>
      <c r="J136" s="68">
        <v>3400</v>
      </c>
      <c r="K136" s="68">
        <f t="shared" si="49"/>
        <v>3400</v>
      </c>
      <c r="L136" s="68">
        <v>0</v>
      </c>
      <c r="M136" s="68">
        <v>0</v>
      </c>
      <c r="N136" s="68">
        <v>0</v>
      </c>
      <c r="O136" s="80">
        <f t="shared" si="48"/>
        <v>3400</v>
      </c>
    </row>
    <row r="137" spans="1:15" ht="15.75" customHeight="1" x14ac:dyDescent="0.2">
      <c r="A137" s="110" t="s">
        <v>200</v>
      </c>
      <c r="B137" s="36"/>
      <c r="C137" s="96" t="s">
        <v>159</v>
      </c>
      <c r="D137" s="3"/>
      <c r="E137" s="3">
        <v>9</v>
      </c>
      <c r="F137" s="68">
        <v>350</v>
      </c>
      <c r="G137" s="80">
        <f t="shared" si="45"/>
        <v>3150</v>
      </c>
      <c r="H137" s="68">
        <v>31</v>
      </c>
      <c r="I137" s="68">
        <v>0</v>
      </c>
      <c r="J137" s="68">
        <v>0</v>
      </c>
      <c r="K137" s="68">
        <f t="shared" si="49"/>
        <v>0</v>
      </c>
      <c r="L137" s="68"/>
      <c r="M137" s="68"/>
      <c r="N137" s="68">
        <f t="shared" ref="N137:N149" si="50">M137*L137</f>
        <v>0</v>
      </c>
      <c r="O137" s="80">
        <f t="shared" si="48"/>
        <v>3150</v>
      </c>
    </row>
    <row r="138" spans="1:15" ht="25.5" x14ac:dyDescent="0.2">
      <c r="A138" s="59" t="s">
        <v>149</v>
      </c>
      <c r="B138" s="36"/>
      <c r="C138" s="96" t="s">
        <v>159</v>
      </c>
      <c r="D138" s="3"/>
      <c r="E138" s="3">
        <v>0</v>
      </c>
      <c r="F138" s="68">
        <v>0</v>
      </c>
      <c r="G138" s="68">
        <f t="shared" si="45"/>
        <v>0</v>
      </c>
      <c r="H138" s="68">
        <v>0</v>
      </c>
      <c r="I138" s="68">
        <v>0</v>
      </c>
      <c r="J138" s="68">
        <v>0</v>
      </c>
      <c r="K138" s="68">
        <f t="shared" si="49"/>
        <v>0</v>
      </c>
      <c r="L138" s="68">
        <v>0</v>
      </c>
      <c r="M138" s="68">
        <v>0</v>
      </c>
      <c r="N138" s="68">
        <f t="shared" si="50"/>
        <v>0</v>
      </c>
      <c r="O138" s="80">
        <f t="shared" si="48"/>
        <v>0</v>
      </c>
    </row>
    <row r="139" spans="1:15" x14ac:dyDescent="0.2">
      <c r="A139" s="58" t="s">
        <v>146</v>
      </c>
      <c r="B139" s="36"/>
      <c r="C139" s="62" t="s">
        <v>158</v>
      </c>
      <c r="D139" s="3"/>
      <c r="E139" s="3">
        <v>1</v>
      </c>
      <c r="F139" s="68">
        <v>1000</v>
      </c>
      <c r="G139" s="68">
        <f t="shared" si="45"/>
        <v>1000</v>
      </c>
      <c r="H139" s="68">
        <v>0</v>
      </c>
      <c r="I139" s="68">
        <v>0</v>
      </c>
      <c r="J139" s="68">
        <v>0</v>
      </c>
      <c r="K139" s="68">
        <v>0</v>
      </c>
      <c r="L139" s="68">
        <v>0</v>
      </c>
      <c r="M139" s="68">
        <v>0</v>
      </c>
      <c r="N139" s="68">
        <f t="shared" si="50"/>
        <v>0</v>
      </c>
      <c r="O139" s="80">
        <f t="shared" si="48"/>
        <v>1000</v>
      </c>
    </row>
    <row r="140" spans="1:15" x14ac:dyDescent="0.2">
      <c r="A140" s="58" t="s">
        <v>147</v>
      </c>
      <c r="B140" s="36"/>
      <c r="C140" s="62" t="s">
        <v>158</v>
      </c>
      <c r="D140" s="3"/>
      <c r="E140" s="3">
        <v>0</v>
      </c>
      <c r="F140" s="68">
        <v>0</v>
      </c>
      <c r="G140" s="68">
        <f t="shared" si="45"/>
        <v>0</v>
      </c>
      <c r="H140" s="68"/>
      <c r="I140" s="68">
        <v>0</v>
      </c>
      <c r="J140" s="68">
        <v>0</v>
      </c>
      <c r="K140" s="68">
        <f t="shared" ref="K140:K143" si="51">J140*I140</f>
        <v>0</v>
      </c>
      <c r="L140" s="68">
        <v>0</v>
      </c>
      <c r="M140" s="68">
        <v>0</v>
      </c>
      <c r="N140" s="68">
        <f t="shared" si="50"/>
        <v>0</v>
      </c>
      <c r="O140" s="80">
        <f t="shared" si="48"/>
        <v>0</v>
      </c>
    </row>
    <row r="141" spans="1:15" x14ac:dyDescent="0.2">
      <c r="A141" s="58" t="s">
        <v>148</v>
      </c>
      <c r="B141" s="36"/>
      <c r="C141" s="62" t="s">
        <v>158</v>
      </c>
      <c r="D141" s="3"/>
      <c r="E141" s="3">
        <v>0</v>
      </c>
      <c r="F141" s="68">
        <v>0</v>
      </c>
      <c r="G141" s="68">
        <f t="shared" si="45"/>
        <v>0</v>
      </c>
      <c r="H141" s="68"/>
      <c r="I141" s="68">
        <v>0</v>
      </c>
      <c r="J141" s="68">
        <v>0</v>
      </c>
      <c r="K141" s="68">
        <f t="shared" si="51"/>
        <v>0</v>
      </c>
      <c r="L141" s="68">
        <v>0</v>
      </c>
      <c r="M141" s="68">
        <v>0</v>
      </c>
      <c r="N141" s="68">
        <f t="shared" si="50"/>
        <v>0</v>
      </c>
      <c r="O141" s="80">
        <f t="shared" si="48"/>
        <v>0</v>
      </c>
    </row>
    <row r="142" spans="1:15" x14ac:dyDescent="0.2">
      <c r="A142" s="58" t="s">
        <v>150</v>
      </c>
      <c r="B142" s="36"/>
      <c r="C142" s="62" t="s">
        <v>158</v>
      </c>
      <c r="D142" s="3"/>
      <c r="E142" s="3">
        <v>0</v>
      </c>
      <c r="F142" s="68">
        <v>0</v>
      </c>
      <c r="G142" s="68">
        <f t="shared" si="45"/>
        <v>0</v>
      </c>
      <c r="H142" s="68"/>
      <c r="I142" s="68">
        <v>0</v>
      </c>
      <c r="J142" s="68">
        <v>0</v>
      </c>
      <c r="K142" s="68">
        <f t="shared" si="51"/>
        <v>0</v>
      </c>
      <c r="L142" s="68">
        <v>0</v>
      </c>
      <c r="M142" s="68">
        <v>0</v>
      </c>
      <c r="N142" s="68">
        <f t="shared" si="50"/>
        <v>0</v>
      </c>
      <c r="O142" s="80">
        <f t="shared" si="48"/>
        <v>0</v>
      </c>
    </row>
    <row r="143" spans="1:15" x14ac:dyDescent="0.2">
      <c r="A143" s="58" t="s">
        <v>151</v>
      </c>
      <c r="B143" s="36"/>
      <c r="C143" s="62" t="s">
        <v>158</v>
      </c>
      <c r="D143" s="3"/>
      <c r="E143" s="3">
        <v>3</v>
      </c>
      <c r="F143" s="68">
        <v>250</v>
      </c>
      <c r="G143" s="68">
        <f t="shared" si="45"/>
        <v>750</v>
      </c>
      <c r="H143" s="67">
        <v>31</v>
      </c>
      <c r="I143" s="68">
        <v>0</v>
      </c>
      <c r="J143" s="68">
        <v>0</v>
      </c>
      <c r="K143" s="68">
        <f t="shared" si="51"/>
        <v>0</v>
      </c>
      <c r="L143" s="68">
        <v>0</v>
      </c>
      <c r="M143" s="68">
        <v>0</v>
      </c>
      <c r="N143" s="68">
        <f t="shared" si="50"/>
        <v>0</v>
      </c>
      <c r="O143" s="80">
        <f t="shared" si="48"/>
        <v>750</v>
      </c>
    </row>
    <row r="144" spans="1:15" x14ac:dyDescent="0.2">
      <c r="A144" s="52" t="s">
        <v>152</v>
      </c>
      <c r="B144" s="36"/>
      <c r="C144" s="63" t="s">
        <v>158</v>
      </c>
      <c r="D144" s="3"/>
      <c r="E144" s="3">
        <v>0</v>
      </c>
      <c r="F144" s="68">
        <v>0</v>
      </c>
      <c r="G144" s="68">
        <f t="shared" si="45"/>
        <v>0</v>
      </c>
      <c r="H144" s="68"/>
      <c r="I144" s="68">
        <v>0</v>
      </c>
      <c r="J144" s="68">
        <v>0</v>
      </c>
      <c r="K144" s="68">
        <v>0</v>
      </c>
      <c r="L144" s="68">
        <v>0</v>
      </c>
      <c r="M144" s="68">
        <v>0</v>
      </c>
      <c r="N144" s="68">
        <f t="shared" si="50"/>
        <v>0</v>
      </c>
      <c r="O144" s="80">
        <f t="shared" si="48"/>
        <v>0</v>
      </c>
    </row>
    <row r="145" spans="1:15" ht="38.25" x14ac:dyDescent="0.2">
      <c r="A145" s="58" t="s">
        <v>153</v>
      </c>
      <c r="B145" s="36"/>
      <c r="C145" s="63" t="s">
        <v>161</v>
      </c>
      <c r="D145" s="3"/>
      <c r="E145" s="3">
        <v>0</v>
      </c>
      <c r="F145" s="105">
        <v>0</v>
      </c>
      <c r="G145" s="68">
        <f t="shared" si="45"/>
        <v>0</v>
      </c>
      <c r="H145" s="68">
        <v>0</v>
      </c>
      <c r="I145" s="68">
        <v>0</v>
      </c>
      <c r="J145" s="68">
        <v>0</v>
      </c>
      <c r="K145" s="68">
        <f t="shared" ref="K145:K149" si="52">J145*I145</f>
        <v>0</v>
      </c>
      <c r="L145" s="68">
        <v>0</v>
      </c>
      <c r="M145" s="68">
        <v>0</v>
      </c>
      <c r="N145" s="68">
        <f t="shared" si="50"/>
        <v>0</v>
      </c>
      <c r="O145" s="80">
        <f t="shared" si="48"/>
        <v>0</v>
      </c>
    </row>
    <row r="146" spans="1:15" x14ac:dyDescent="0.2">
      <c r="A146" s="58" t="s">
        <v>154</v>
      </c>
      <c r="B146" s="36"/>
      <c r="C146" s="62" t="s">
        <v>160</v>
      </c>
      <c r="D146" s="3"/>
      <c r="E146" s="3">
        <v>0</v>
      </c>
      <c r="F146" s="105">
        <v>0</v>
      </c>
      <c r="G146" s="68">
        <f t="shared" si="45"/>
        <v>0</v>
      </c>
      <c r="H146" s="68">
        <v>0</v>
      </c>
      <c r="I146" s="68">
        <v>0</v>
      </c>
      <c r="J146" s="68">
        <v>0</v>
      </c>
      <c r="K146" s="68">
        <f t="shared" si="52"/>
        <v>0</v>
      </c>
      <c r="L146" s="68">
        <v>0</v>
      </c>
      <c r="M146" s="68">
        <v>0</v>
      </c>
      <c r="N146" s="68">
        <f t="shared" si="50"/>
        <v>0</v>
      </c>
      <c r="O146" s="80">
        <f t="shared" si="48"/>
        <v>0</v>
      </c>
    </row>
    <row r="147" spans="1:15" x14ac:dyDescent="0.2">
      <c r="A147" s="58" t="s">
        <v>155</v>
      </c>
      <c r="B147" s="36"/>
      <c r="C147" s="62" t="s">
        <v>158</v>
      </c>
      <c r="D147" s="3"/>
      <c r="E147" s="3">
        <v>0</v>
      </c>
      <c r="F147" s="3">
        <v>0</v>
      </c>
      <c r="G147" s="68">
        <f t="shared" si="45"/>
        <v>0</v>
      </c>
      <c r="H147" s="68"/>
      <c r="I147" s="68">
        <v>0</v>
      </c>
      <c r="J147" s="68">
        <v>0</v>
      </c>
      <c r="K147" s="68">
        <f t="shared" si="52"/>
        <v>0</v>
      </c>
      <c r="L147" s="68">
        <v>0</v>
      </c>
      <c r="M147" s="68">
        <v>0</v>
      </c>
      <c r="N147" s="68">
        <f t="shared" si="50"/>
        <v>0</v>
      </c>
      <c r="O147" s="80">
        <f t="shared" si="48"/>
        <v>0</v>
      </c>
    </row>
    <row r="148" spans="1:15" x14ac:dyDescent="0.2">
      <c r="A148" s="58" t="s">
        <v>156</v>
      </c>
      <c r="B148" s="36"/>
      <c r="C148" s="62" t="s">
        <v>158</v>
      </c>
      <c r="D148" s="3"/>
      <c r="E148" s="3">
        <v>0</v>
      </c>
      <c r="F148" s="3">
        <v>0</v>
      </c>
      <c r="G148" s="68">
        <f t="shared" si="45"/>
        <v>0</v>
      </c>
      <c r="H148" s="68"/>
      <c r="I148" s="68">
        <v>0</v>
      </c>
      <c r="J148" s="68">
        <v>0</v>
      </c>
      <c r="K148" s="68">
        <f t="shared" si="52"/>
        <v>0</v>
      </c>
      <c r="L148" s="68">
        <v>0</v>
      </c>
      <c r="M148" s="68">
        <v>0</v>
      </c>
      <c r="N148" s="68">
        <f t="shared" si="50"/>
        <v>0</v>
      </c>
      <c r="O148" s="80">
        <f t="shared" si="48"/>
        <v>0</v>
      </c>
    </row>
    <row r="149" spans="1:15" ht="13.5" thickBot="1" x14ac:dyDescent="0.25">
      <c r="A149" s="60" t="s">
        <v>157</v>
      </c>
      <c r="B149" s="36"/>
      <c r="C149" s="62" t="s">
        <v>158</v>
      </c>
      <c r="D149" s="3"/>
      <c r="E149" s="3">
        <v>0</v>
      </c>
      <c r="F149" s="3">
        <v>0</v>
      </c>
      <c r="G149" s="82">
        <f t="shared" si="45"/>
        <v>0</v>
      </c>
      <c r="H149" s="68"/>
      <c r="I149" s="68">
        <v>0</v>
      </c>
      <c r="J149" s="68">
        <v>0</v>
      </c>
      <c r="K149" s="82">
        <f t="shared" si="52"/>
        <v>0</v>
      </c>
      <c r="L149" s="68">
        <v>0</v>
      </c>
      <c r="M149" s="68">
        <v>0</v>
      </c>
      <c r="N149" s="82">
        <f t="shared" si="50"/>
        <v>0</v>
      </c>
      <c r="O149" s="80">
        <f t="shared" si="48"/>
        <v>0</v>
      </c>
    </row>
    <row r="150" spans="1:15" ht="31.5" customHeight="1" thickBot="1" x14ac:dyDescent="0.25">
      <c r="A150" s="160" t="str">
        <f>'Investigacion y Monitoreo'!B17</f>
        <v>Establecer una linea base sobre el estado actual de las aves del PRMMCH.</v>
      </c>
      <c r="B150" s="161"/>
      <c r="C150" s="162"/>
      <c r="D150" s="27"/>
      <c r="E150" s="3"/>
      <c r="F150" s="34"/>
      <c r="G150" s="87">
        <f>SUM(G151:G168)</f>
        <v>5165</v>
      </c>
      <c r="H150" s="27"/>
      <c r="I150" s="3"/>
      <c r="J150" s="34"/>
      <c r="K150" s="87">
        <f>SUM(K151:K168)</f>
        <v>19475</v>
      </c>
      <c r="L150" s="27"/>
      <c r="M150" s="34"/>
      <c r="N150" s="87">
        <f>SUM(N151:N168)</f>
        <v>10200</v>
      </c>
      <c r="O150" s="87">
        <f>SUM(O151:O168)</f>
        <v>34840</v>
      </c>
    </row>
    <row r="151" spans="1:15" x14ac:dyDescent="0.2">
      <c r="A151" s="51" t="s">
        <v>87</v>
      </c>
      <c r="B151" s="36"/>
      <c r="C151" s="61" t="s">
        <v>158</v>
      </c>
      <c r="D151" s="3"/>
      <c r="E151" s="3">
        <v>1</v>
      </c>
      <c r="F151" s="68">
        <v>4715</v>
      </c>
      <c r="G151" s="80">
        <f t="shared" ref="G151:G168" si="53">F151*E151</f>
        <v>4715</v>
      </c>
      <c r="H151" s="66">
        <v>31</v>
      </c>
      <c r="I151" s="68">
        <v>0</v>
      </c>
      <c r="J151" s="68">
        <v>0</v>
      </c>
      <c r="K151" s="80">
        <f>J151*I151</f>
        <v>0</v>
      </c>
      <c r="L151" s="68">
        <v>0</v>
      </c>
      <c r="M151" s="68">
        <v>0</v>
      </c>
      <c r="N151" s="80">
        <f>M151*L151</f>
        <v>0</v>
      </c>
      <c r="O151" s="80">
        <f>G151+K151+N151</f>
        <v>4715</v>
      </c>
    </row>
    <row r="152" spans="1:15" x14ac:dyDescent="0.2">
      <c r="A152" s="49" t="s">
        <v>269</v>
      </c>
      <c r="B152" s="36"/>
      <c r="C152" s="96" t="s">
        <v>158</v>
      </c>
      <c r="D152" s="3"/>
      <c r="E152" s="3">
        <v>0</v>
      </c>
      <c r="F152" s="68">
        <v>0</v>
      </c>
      <c r="G152" s="80">
        <f t="shared" si="53"/>
        <v>0</v>
      </c>
      <c r="H152" s="66">
        <v>5</v>
      </c>
      <c r="I152" s="68">
        <v>1</v>
      </c>
      <c r="J152" s="68">
        <v>1875</v>
      </c>
      <c r="K152" s="68">
        <f t="shared" ref="K152" si="54">J152*I152</f>
        <v>1875</v>
      </c>
      <c r="L152" s="68">
        <v>0</v>
      </c>
      <c r="M152" s="68">
        <v>0</v>
      </c>
      <c r="N152" s="68">
        <f t="shared" ref="N152:N154" si="55">M152*L152</f>
        <v>0</v>
      </c>
      <c r="O152" s="80">
        <f t="shared" ref="O152:O168" si="56">G152+K152+N152</f>
        <v>1875</v>
      </c>
    </row>
    <row r="153" spans="1:15" x14ac:dyDescent="0.2">
      <c r="A153" s="49" t="s">
        <v>88</v>
      </c>
      <c r="B153" s="36"/>
      <c r="C153" s="96" t="s">
        <v>158</v>
      </c>
      <c r="D153" s="3"/>
      <c r="E153" s="3"/>
      <c r="F153" s="68">
        <v>0</v>
      </c>
      <c r="G153" s="80">
        <f t="shared" si="53"/>
        <v>0</v>
      </c>
      <c r="H153" s="66">
        <v>1</v>
      </c>
      <c r="I153" s="68"/>
      <c r="J153" s="68">
        <v>0</v>
      </c>
      <c r="K153" s="68">
        <v>0</v>
      </c>
      <c r="L153" s="68">
        <v>3</v>
      </c>
      <c r="M153" s="68">
        <v>3400</v>
      </c>
      <c r="N153" s="68">
        <f t="shared" si="55"/>
        <v>10200</v>
      </c>
      <c r="O153" s="80">
        <f t="shared" si="56"/>
        <v>10200</v>
      </c>
    </row>
    <row r="154" spans="1:15" x14ac:dyDescent="0.2">
      <c r="A154" s="49" t="s">
        <v>89</v>
      </c>
      <c r="B154" s="36"/>
      <c r="C154" s="96" t="s">
        <v>158</v>
      </c>
      <c r="D154" s="3"/>
      <c r="E154" s="3"/>
      <c r="F154" s="68">
        <v>0</v>
      </c>
      <c r="G154" s="80">
        <f t="shared" si="53"/>
        <v>0</v>
      </c>
      <c r="H154" s="66">
        <v>5</v>
      </c>
      <c r="I154" s="68">
        <v>4</v>
      </c>
      <c r="J154" s="68">
        <v>3400</v>
      </c>
      <c r="K154" s="68">
        <f t="shared" ref="K154:K157" si="57">J154*I154</f>
        <v>13600</v>
      </c>
      <c r="L154" s="68">
        <v>0</v>
      </c>
      <c r="M154" s="68">
        <v>0</v>
      </c>
      <c r="N154" s="68">
        <f t="shared" si="55"/>
        <v>0</v>
      </c>
      <c r="O154" s="80">
        <f t="shared" si="56"/>
        <v>13600</v>
      </c>
    </row>
    <row r="155" spans="1:15" x14ac:dyDescent="0.2">
      <c r="A155" s="49" t="s">
        <v>270</v>
      </c>
      <c r="B155" s="36"/>
      <c r="C155" s="96" t="s">
        <v>158</v>
      </c>
      <c r="D155" s="3"/>
      <c r="E155" s="3">
        <v>0</v>
      </c>
      <c r="F155" s="68">
        <v>0</v>
      </c>
      <c r="G155" s="80">
        <f t="shared" si="53"/>
        <v>0</v>
      </c>
      <c r="H155" s="66">
        <v>5</v>
      </c>
      <c r="I155" s="68">
        <v>1</v>
      </c>
      <c r="J155" s="68">
        <v>3400</v>
      </c>
      <c r="K155" s="68">
        <f t="shared" si="57"/>
        <v>3400</v>
      </c>
      <c r="L155" s="68">
        <v>0</v>
      </c>
      <c r="M155" s="68">
        <v>0</v>
      </c>
      <c r="N155" s="68">
        <v>0</v>
      </c>
      <c r="O155" s="80">
        <f t="shared" si="56"/>
        <v>3400</v>
      </c>
    </row>
    <row r="156" spans="1:15" x14ac:dyDescent="0.2">
      <c r="A156" s="110" t="s">
        <v>200</v>
      </c>
      <c r="B156" s="36"/>
      <c r="C156" s="96" t="s">
        <v>159</v>
      </c>
      <c r="D156" s="3"/>
      <c r="E156" s="3">
        <v>0</v>
      </c>
      <c r="F156" s="68">
        <v>0</v>
      </c>
      <c r="G156" s="80">
        <f t="shared" si="53"/>
        <v>0</v>
      </c>
      <c r="H156" s="68">
        <v>0</v>
      </c>
      <c r="I156" s="68">
        <v>0</v>
      </c>
      <c r="J156" s="68">
        <v>0</v>
      </c>
      <c r="K156" s="68">
        <f t="shared" si="57"/>
        <v>0</v>
      </c>
      <c r="L156" s="68"/>
      <c r="M156" s="68"/>
      <c r="N156" s="68">
        <f t="shared" ref="N156:N168" si="58">M156*L156</f>
        <v>0</v>
      </c>
      <c r="O156" s="80">
        <f t="shared" si="56"/>
        <v>0</v>
      </c>
    </row>
    <row r="157" spans="1:15" ht="30" customHeight="1" x14ac:dyDescent="0.2">
      <c r="A157" s="59" t="s">
        <v>149</v>
      </c>
      <c r="B157" s="36"/>
      <c r="C157" s="96" t="s">
        <v>159</v>
      </c>
      <c r="D157" s="3"/>
      <c r="E157" s="3">
        <v>0</v>
      </c>
      <c r="F157" s="68">
        <v>0</v>
      </c>
      <c r="G157" s="68">
        <f t="shared" si="53"/>
        <v>0</v>
      </c>
      <c r="H157" s="68">
        <v>0</v>
      </c>
      <c r="I157" s="68">
        <v>0</v>
      </c>
      <c r="J157" s="68">
        <v>0</v>
      </c>
      <c r="K157" s="68">
        <f t="shared" si="57"/>
        <v>0</v>
      </c>
      <c r="L157" s="68">
        <v>0</v>
      </c>
      <c r="M157" s="68">
        <v>0</v>
      </c>
      <c r="N157" s="68">
        <f t="shared" si="58"/>
        <v>0</v>
      </c>
      <c r="O157" s="80">
        <f t="shared" si="56"/>
        <v>0</v>
      </c>
    </row>
    <row r="158" spans="1:15" x14ac:dyDescent="0.2">
      <c r="A158" s="58" t="s">
        <v>146</v>
      </c>
      <c r="B158" s="36"/>
      <c r="C158" s="62" t="s">
        <v>158</v>
      </c>
      <c r="D158" s="3"/>
      <c r="E158" s="3">
        <v>0</v>
      </c>
      <c r="F158" s="68">
        <v>0</v>
      </c>
      <c r="G158" s="68">
        <f t="shared" si="53"/>
        <v>0</v>
      </c>
      <c r="H158" s="68">
        <v>0</v>
      </c>
      <c r="I158" s="68">
        <v>0</v>
      </c>
      <c r="J158" s="68">
        <v>0</v>
      </c>
      <c r="K158" s="68">
        <v>0</v>
      </c>
      <c r="L158" s="68">
        <v>0</v>
      </c>
      <c r="M158" s="68">
        <v>0</v>
      </c>
      <c r="N158" s="68">
        <f t="shared" si="58"/>
        <v>0</v>
      </c>
      <c r="O158" s="80">
        <f t="shared" si="56"/>
        <v>0</v>
      </c>
    </row>
    <row r="159" spans="1:15" x14ac:dyDescent="0.2">
      <c r="A159" s="58" t="s">
        <v>147</v>
      </c>
      <c r="B159" s="36"/>
      <c r="C159" s="62" t="s">
        <v>158</v>
      </c>
      <c r="D159" s="3"/>
      <c r="E159" s="3">
        <v>0</v>
      </c>
      <c r="F159" s="68">
        <v>0</v>
      </c>
      <c r="G159" s="68">
        <f t="shared" si="53"/>
        <v>0</v>
      </c>
      <c r="H159" s="68"/>
      <c r="I159" s="68">
        <v>0</v>
      </c>
      <c r="J159" s="68">
        <v>0</v>
      </c>
      <c r="K159" s="68">
        <f t="shared" ref="K159:K162" si="59">J159*I159</f>
        <v>0</v>
      </c>
      <c r="L159" s="68">
        <v>0</v>
      </c>
      <c r="M159" s="68">
        <v>0</v>
      </c>
      <c r="N159" s="68">
        <f t="shared" si="58"/>
        <v>0</v>
      </c>
      <c r="O159" s="80">
        <f t="shared" si="56"/>
        <v>0</v>
      </c>
    </row>
    <row r="160" spans="1:15" x14ac:dyDescent="0.2">
      <c r="A160" s="58" t="s">
        <v>148</v>
      </c>
      <c r="B160" s="36"/>
      <c r="C160" s="62" t="s">
        <v>158</v>
      </c>
      <c r="D160" s="3"/>
      <c r="E160" s="3">
        <v>0</v>
      </c>
      <c r="F160" s="68">
        <v>0</v>
      </c>
      <c r="G160" s="68">
        <f t="shared" si="53"/>
        <v>0</v>
      </c>
      <c r="H160" s="68"/>
      <c r="I160" s="68">
        <v>0</v>
      </c>
      <c r="J160" s="68">
        <v>0</v>
      </c>
      <c r="K160" s="68">
        <f t="shared" si="59"/>
        <v>0</v>
      </c>
      <c r="L160" s="68">
        <v>0</v>
      </c>
      <c r="M160" s="68">
        <v>0</v>
      </c>
      <c r="N160" s="68">
        <f t="shared" si="58"/>
        <v>0</v>
      </c>
      <c r="O160" s="80">
        <f t="shared" si="56"/>
        <v>0</v>
      </c>
    </row>
    <row r="161" spans="1:15" x14ac:dyDescent="0.2">
      <c r="A161" s="58" t="s">
        <v>150</v>
      </c>
      <c r="B161" s="36"/>
      <c r="C161" s="62" t="s">
        <v>158</v>
      </c>
      <c r="D161" s="3"/>
      <c r="E161" s="3">
        <v>0</v>
      </c>
      <c r="F161" s="68">
        <v>0</v>
      </c>
      <c r="G161" s="68">
        <f t="shared" si="53"/>
        <v>0</v>
      </c>
      <c r="H161" s="68"/>
      <c r="I161" s="68">
        <v>0</v>
      </c>
      <c r="J161" s="68">
        <v>0</v>
      </c>
      <c r="K161" s="68">
        <f t="shared" si="59"/>
        <v>0</v>
      </c>
      <c r="L161" s="68">
        <v>0</v>
      </c>
      <c r="M161" s="68">
        <v>0</v>
      </c>
      <c r="N161" s="68">
        <f t="shared" si="58"/>
        <v>0</v>
      </c>
      <c r="O161" s="80">
        <f t="shared" si="56"/>
        <v>0</v>
      </c>
    </row>
    <row r="162" spans="1:15" x14ac:dyDescent="0.2">
      <c r="A162" s="58" t="s">
        <v>151</v>
      </c>
      <c r="B162" s="36"/>
      <c r="C162" s="62" t="s">
        <v>158</v>
      </c>
      <c r="D162" s="3"/>
      <c r="E162" s="3">
        <v>0</v>
      </c>
      <c r="F162" s="68">
        <v>0</v>
      </c>
      <c r="G162" s="68">
        <v>0</v>
      </c>
      <c r="H162" s="67">
        <v>0</v>
      </c>
      <c r="I162" s="68">
        <v>2</v>
      </c>
      <c r="J162" s="68">
        <v>300</v>
      </c>
      <c r="K162" s="68">
        <f t="shared" si="59"/>
        <v>600</v>
      </c>
      <c r="L162" s="68">
        <v>0</v>
      </c>
      <c r="M162" s="68">
        <v>0</v>
      </c>
      <c r="N162" s="68">
        <f t="shared" si="58"/>
        <v>0</v>
      </c>
      <c r="O162" s="80">
        <f t="shared" si="56"/>
        <v>600</v>
      </c>
    </row>
    <row r="163" spans="1:15" x14ac:dyDescent="0.2">
      <c r="A163" s="52" t="s">
        <v>152</v>
      </c>
      <c r="B163" s="36"/>
      <c r="C163" s="63" t="s">
        <v>158</v>
      </c>
      <c r="D163" s="3"/>
      <c r="E163" s="3">
        <v>0</v>
      </c>
      <c r="F163" s="68">
        <v>0</v>
      </c>
      <c r="G163" s="68">
        <f t="shared" si="53"/>
        <v>0</v>
      </c>
      <c r="H163" s="68"/>
      <c r="I163" s="68">
        <v>0</v>
      </c>
      <c r="J163" s="68">
        <v>0</v>
      </c>
      <c r="K163" s="68">
        <v>0</v>
      </c>
      <c r="L163" s="68">
        <v>0</v>
      </c>
      <c r="M163" s="68">
        <v>0</v>
      </c>
      <c r="N163" s="68">
        <f t="shared" si="58"/>
        <v>0</v>
      </c>
      <c r="O163" s="80">
        <f t="shared" si="56"/>
        <v>0</v>
      </c>
    </row>
    <row r="164" spans="1:15" ht="38.25" x14ac:dyDescent="0.2">
      <c r="A164" s="58" t="s">
        <v>153</v>
      </c>
      <c r="B164" s="36"/>
      <c r="C164" s="63" t="s">
        <v>161</v>
      </c>
      <c r="D164" s="3"/>
      <c r="E164" s="3">
        <v>0</v>
      </c>
      <c r="F164" s="105">
        <v>0</v>
      </c>
      <c r="G164" s="68">
        <f t="shared" si="53"/>
        <v>0</v>
      </c>
      <c r="H164" s="68">
        <v>0</v>
      </c>
      <c r="I164" s="68">
        <v>0</v>
      </c>
      <c r="J164" s="68">
        <v>0</v>
      </c>
      <c r="K164" s="68">
        <f t="shared" ref="K164:K168" si="60">J164*I164</f>
        <v>0</v>
      </c>
      <c r="L164" s="68">
        <v>0</v>
      </c>
      <c r="M164" s="68">
        <v>0</v>
      </c>
      <c r="N164" s="68">
        <f t="shared" si="58"/>
        <v>0</v>
      </c>
      <c r="O164" s="80">
        <f t="shared" si="56"/>
        <v>0</v>
      </c>
    </row>
    <row r="165" spans="1:15" x14ac:dyDescent="0.2">
      <c r="A165" s="58" t="s">
        <v>154</v>
      </c>
      <c r="B165" s="36"/>
      <c r="C165" s="62" t="s">
        <v>160</v>
      </c>
      <c r="D165" s="3"/>
      <c r="E165" s="3">
        <v>300</v>
      </c>
      <c r="F165" s="105">
        <v>1.5</v>
      </c>
      <c r="G165" s="68">
        <f t="shared" si="53"/>
        <v>450</v>
      </c>
      <c r="H165" s="68">
        <v>31</v>
      </c>
      <c r="I165" s="68">
        <v>0</v>
      </c>
      <c r="J165" s="68">
        <v>0</v>
      </c>
      <c r="K165" s="68">
        <f t="shared" si="60"/>
        <v>0</v>
      </c>
      <c r="L165" s="68">
        <v>0</v>
      </c>
      <c r="M165" s="68">
        <v>0</v>
      </c>
      <c r="N165" s="68">
        <f t="shared" si="58"/>
        <v>0</v>
      </c>
      <c r="O165" s="80">
        <f t="shared" si="56"/>
        <v>450</v>
      </c>
    </row>
    <row r="166" spans="1:15" x14ac:dyDescent="0.2">
      <c r="A166" s="58" t="s">
        <v>155</v>
      </c>
      <c r="B166" s="36"/>
      <c r="C166" s="62" t="s">
        <v>158</v>
      </c>
      <c r="D166" s="3"/>
      <c r="E166" s="3">
        <v>0</v>
      </c>
      <c r="F166" s="3">
        <v>0</v>
      </c>
      <c r="G166" s="68">
        <f t="shared" si="53"/>
        <v>0</v>
      </c>
      <c r="H166" s="68"/>
      <c r="I166" s="68">
        <v>0</v>
      </c>
      <c r="J166" s="68">
        <v>0</v>
      </c>
      <c r="K166" s="68">
        <f t="shared" si="60"/>
        <v>0</v>
      </c>
      <c r="L166" s="68">
        <v>0</v>
      </c>
      <c r="M166" s="68">
        <v>0</v>
      </c>
      <c r="N166" s="68">
        <f t="shared" si="58"/>
        <v>0</v>
      </c>
      <c r="O166" s="80">
        <f t="shared" si="56"/>
        <v>0</v>
      </c>
    </row>
    <row r="167" spans="1:15" x14ac:dyDescent="0.2">
      <c r="A167" s="58" t="s">
        <v>156</v>
      </c>
      <c r="B167" s="36"/>
      <c r="C167" s="62" t="s">
        <v>158</v>
      </c>
      <c r="D167" s="3"/>
      <c r="E167" s="3">
        <v>0</v>
      </c>
      <c r="F167" s="3">
        <v>0</v>
      </c>
      <c r="G167" s="68">
        <f t="shared" si="53"/>
        <v>0</v>
      </c>
      <c r="H167" s="68"/>
      <c r="I167" s="68">
        <v>0</v>
      </c>
      <c r="J167" s="68">
        <v>0</v>
      </c>
      <c r="K167" s="68">
        <f t="shared" si="60"/>
        <v>0</v>
      </c>
      <c r="L167" s="68">
        <v>0</v>
      </c>
      <c r="M167" s="68">
        <v>0</v>
      </c>
      <c r="N167" s="68">
        <f t="shared" si="58"/>
        <v>0</v>
      </c>
      <c r="O167" s="80">
        <f t="shared" si="56"/>
        <v>0</v>
      </c>
    </row>
    <row r="168" spans="1:15" ht="13.5" thickBot="1" x14ac:dyDescent="0.25">
      <c r="A168" s="60" t="s">
        <v>157</v>
      </c>
      <c r="B168" s="36"/>
      <c r="C168" s="62" t="s">
        <v>158</v>
      </c>
      <c r="D168" s="3"/>
      <c r="E168" s="3">
        <v>0</v>
      </c>
      <c r="F168" s="3">
        <v>0</v>
      </c>
      <c r="G168" s="82">
        <f t="shared" si="53"/>
        <v>0</v>
      </c>
      <c r="H168" s="68"/>
      <c r="I168" s="68">
        <v>0</v>
      </c>
      <c r="J168" s="68">
        <v>0</v>
      </c>
      <c r="K168" s="82">
        <f t="shared" si="60"/>
        <v>0</v>
      </c>
      <c r="L168" s="68">
        <v>0</v>
      </c>
      <c r="M168" s="68">
        <v>0</v>
      </c>
      <c r="N168" s="82">
        <f t="shared" si="58"/>
        <v>0</v>
      </c>
      <c r="O168" s="80">
        <f t="shared" si="56"/>
        <v>0</v>
      </c>
    </row>
    <row r="169" spans="1:15" ht="21" customHeight="1" thickBot="1" x14ac:dyDescent="0.25">
      <c r="A169" s="181" t="str">
        <f>'Investigacion y Monitoreo'!B21</f>
        <v>Monitoreo de aves en época reproductiva del PRMMCH.</v>
      </c>
      <c r="B169" s="161"/>
      <c r="C169" s="162"/>
      <c r="D169" s="27"/>
      <c r="E169" s="3"/>
      <c r="F169" s="34"/>
      <c r="G169" s="87">
        <f>SUM(G170:G187)</f>
        <v>6465</v>
      </c>
      <c r="H169" s="27"/>
      <c r="I169" s="3"/>
      <c r="J169" s="34"/>
      <c r="K169" s="87">
        <f>SUM(K170:K187)</f>
        <v>18875</v>
      </c>
      <c r="L169" s="27"/>
      <c r="M169" s="34"/>
      <c r="N169" s="87">
        <f>SUM(N170:N187)</f>
        <v>10200</v>
      </c>
      <c r="O169" s="87">
        <f>SUM(O170:O187)</f>
        <v>35540</v>
      </c>
    </row>
    <row r="170" spans="1:15" x14ac:dyDescent="0.2">
      <c r="A170" s="51" t="s">
        <v>87</v>
      </c>
      <c r="B170" s="36"/>
      <c r="C170" s="61" t="s">
        <v>158</v>
      </c>
      <c r="D170" s="3"/>
      <c r="E170" s="3">
        <v>1</v>
      </c>
      <c r="F170" s="68">
        <v>4715</v>
      </c>
      <c r="G170" s="80">
        <f>F170*E170</f>
        <v>4715</v>
      </c>
      <c r="H170" s="66">
        <v>31</v>
      </c>
      <c r="I170" s="68">
        <v>0</v>
      </c>
      <c r="J170" s="68">
        <v>0</v>
      </c>
      <c r="K170" s="80">
        <f>J170*I170</f>
        <v>0</v>
      </c>
      <c r="L170" s="68">
        <v>0</v>
      </c>
      <c r="M170" s="68">
        <v>0</v>
      </c>
      <c r="N170" s="80">
        <f>M170*L170</f>
        <v>0</v>
      </c>
      <c r="O170" s="80">
        <f>G170+K170+N170</f>
        <v>4715</v>
      </c>
    </row>
    <row r="171" spans="1:15" x14ac:dyDescent="0.2">
      <c r="A171" s="49" t="s">
        <v>269</v>
      </c>
      <c r="B171" s="36"/>
      <c r="C171" s="96" t="s">
        <v>158</v>
      </c>
      <c r="D171" s="3"/>
      <c r="E171" s="3">
        <v>0</v>
      </c>
      <c r="F171" s="68">
        <v>0</v>
      </c>
      <c r="G171" s="80">
        <f t="shared" ref="G171:G187" si="61">F171*E171</f>
        <v>0</v>
      </c>
      <c r="H171" s="66">
        <v>5</v>
      </c>
      <c r="I171" s="68">
        <v>1</v>
      </c>
      <c r="J171" s="68">
        <v>1875</v>
      </c>
      <c r="K171" s="80">
        <f t="shared" ref="K171:K187" si="62">J171*I171</f>
        <v>1875</v>
      </c>
      <c r="L171" s="68">
        <v>0</v>
      </c>
      <c r="M171" s="68">
        <v>0</v>
      </c>
      <c r="N171" s="80">
        <f t="shared" ref="N171:N187" si="63">M171*L171</f>
        <v>0</v>
      </c>
      <c r="O171" s="80">
        <f t="shared" ref="O171:O187" si="64">G171+K171+N171</f>
        <v>1875</v>
      </c>
    </row>
    <row r="172" spans="1:15" x14ac:dyDescent="0.2">
      <c r="A172" s="49" t="s">
        <v>88</v>
      </c>
      <c r="B172" s="36"/>
      <c r="C172" s="96" t="s">
        <v>158</v>
      </c>
      <c r="D172" s="3"/>
      <c r="E172" s="3"/>
      <c r="F172" s="68">
        <v>0</v>
      </c>
      <c r="G172" s="80">
        <f t="shared" si="61"/>
        <v>0</v>
      </c>
      <c r="H172" s="66">
        <v>1</v>
      </c>
      <c r="I172" s="68"/>
      <c r="J172" s="68">
        <v>0</v>
      </c>
      <c r="K172" s="80">
        <f t="shared" si="62"/>
        <v>0</v>
      </c>
      <c r="L172" s="68">
        <v>3</v>
      </c>
      <c r="M172" s="68">
        <v>3400</v>
      </c>
      <c r="N172" s="80">
        <f t="shared" si="63"/>
        <v>10200</v>
      </c>
      <c r="O172" s="80">
        <f t="shared" si="64"/>
        <v>10200</v>
      </c>
    </row>
    <row r="173" spans="1:15" x14ac:dyDescent="0.2">
      <c r="A173" s="49" t="s">
        <v>89</v>
      </c>
      <c r="B173" s="36"/>
      <c r="C173" s="96" t="s">
        <v>158</v>
      </c>
      <c r="D173" s="3"/>
      <c r="E173" s="3"/>
      <c r="F173" s="68">
        <v>0</v>
      </c>
      <c r="G173" s="80">
        <f t="shared" si="61"/>
        <v>0</v>
      </c>
      <c r="H173" s="66">
        <v>5</v>
      </c>
      <c r="I173" s="68">
        <v>4</v>
      </c>
      <c r="J173" s="68">
        <v>3400</v>
      </c>
      <c r="K173" s="80">
        <f t="shared" si="62"/>
        <v>13600</v>
      </c>
      <c r="L173" s="68">
        <v>0</v>
      </c>
      <c r="M173" s="68">
        <v>0</v>
      </c>
      <c r="N173" s="80">
        <f t="shared" si="63"/>
        <v>0</v>
      </c>
      <c r="O173" s="80">
        <f t="shared" si="64"/>
        <v>13600</v>
      </c>
    </row>
    <row r="174" spans="1:15" x14ac:dyDescent="0.2">
      <c r="A174" s="49" t="s">
        <v>270</v>
      </c>
      <c r="B174" s="36"/>
      <c r="C174" s="96" t="s">
        <v>158</v>
      </c>
      <c r="D174" s="3"/>
      <c r="E174" s="3">
        <v>0</v>
      </c>
      <c r="F174" s="68">
        <v>0</v>
      </c>
      <c r="G174" s="80">
        <f t="shared" si="61"/>
        <v>0</v>
      </c>
      <c r="H174" s="66">
        <v>5</v>
      </c>
      <c r="I174" s="68">
        <v>1</v>
      </c>
      <c r="J174" s="68">
        <v>3400</v>
      </c>
      <c r="K174" s="80">
        <f t="shared" si="62"/>
        <v>3400</v>
      </c>
      <c r="L174" s="68">
        <v>0</v>
      </c>
      <c r="M174" s="68">
        <v>0</v>
      </c>
      <c r="N174" s="80">
        <f t="shared" si="63"/>
        <v>0</v>
      </c>
      <c r="O174" s="80">
        <f t="shared" si="64"/>
        <v>3400</v>
      </c>
    </row>
    <row r="175" spans="1:15" x14ac:dyDescent="0.2">
      <c r="A175" s="110" t="s">
        <v>200</v>
      </c>
      <c r="B175" s="36"/>
      <c r="C175" s="96" t="s">
        <v>159</v>
      </c>
      <c r="D175" s="3"/>
      <c r="E175" s="3">
        <v>2</v>
      </c>
      <c r="F175" s="68">
        <v>350</v>
      </c>
      <c r="G175" s="80">
        <f t="shared" si="61"/>
        <v>700</v>
      </c>
      <c r="H175" s="68">
        <v>31</v>
      </c>
      <c r="I175" s="68">
        <v>0</v>
      </c>
      <c r="J175" s="68">
        <v>0</v>
      </c>
      <c r="K175" s="80">
        <f t="shared" si="62"/>
        <v>0</v>
      </c>
      <c r="L175" s="68"/>
      <c r="M175" s="68"/>
      <c r="N175" s="80">
        <f t="shared" si="63"/>
        <v>0</v>
      </c>
      <c r="O175" s="80">
        <f t="shared" si="64"/>
        <v>700</v>
      </c>
    </row>
    <row r="176" spans="1:15" ht="25.5" customHeight="1" x14ac:dyDescent="0.2">
      <c r="A176" s="59" t="s">
        <v>149</v>
      </c>
      <c r="B176" s="36"/>
      <c r="C176" s="96" t="s">
        <v>159</v>
      </c>
      <c r="D176" s="3"/>
      <c r="E176" s="3">
        <v>0</v>
      </c>
      <c r="F176" s="68">
        <v>0</v>
      </c>
      <c r="G176" s="80">
        <f t="shared" si="61"/>
        <v>0</v>
      </c>
      <c r="H176" s="68">
        <v>0</v>
      </c>
      <c r="I176" s="68">
        <v>0</v>
      </c>
      <c r="J176" s="68">
        <v>0</v>
      </c>
      <c r="K176" s="80">
        <f t="shared" si="62"/>
        <v>0</v>
      </c>
      <c r="L176" s="68">
        <v>0</v>
      </c>
      <c r="M176" s="68">
        <v>0</v>
      </c>
      <c r="N176" s="80">
        <f t="shared" si="63"/>
        <v>0</v>
      </c>
      <c r="O176" s="80">
        <f t="shared" si="64"/>
        <v>0</v>
      </c>
    </row>
    <row r="177" spans="1:15" x14ac:dyDescent="0.2">
      <c r="A177" s="58" t="s">
        <v>146</v>
      </c>
      <c r="B177" s="36"/>
      <c r="C177" s="62" t="s">
        <v>158</v>
      </c>
      <c r="D177" s="3"/>
      <c r="E177" s="3">
        <v>0</v>
      </c>
      <c r="F177" s="68">
        <v>0</v>
      </c>
      <c r="G177" s="80">
        <f t="shared" si="61"/>
        <v>0</v>
      </c>
      <c r="H177" s="68">
        <v>31</v>
      </c>
      <c r="I177" s="68">
        <v>0</v>
      </c>
      <c r="J177" s="68">
        <v>0</v>
      </c>
      <c r="K177" s="80">
        <f t="shared" si="62"/>
        <v>0</v>
      </c>
      <c r="L177" s="68">
        <v>0</v>
      </c>
      <c r="M177" s="68">
        <v>0</v>
      </c>
      <c r="N177" s="80">
        <f t="shared" si="63"/>
        <v>0</v>
      </c>
      <c r="O177" s="80">
        <f t="shared" si="64"/>
        <v>0</v>
      </c>
    </row>
    <row r="178" spans="1:15" x14ac:dyDescent="0.2">
      <c r="A178" s="58" t="s">
        <v>147</v>
      </c>
      <c r="B178" s="36"/>
      <c r="C178" s="62" t="s">
        <v>158</v>
      </c>
      <c r="D178" s="3"/>
      <c r="E178" s="3">
        <v>0</v>
      </c>
      <c r="F178" s="68">
        <v>0</v>
      </c>
      <c r="G178" s="80">
        <f t="shared" si="61"/>
        <v>0</v>
      </c>
      <c r="H178" s="68"/>
      <c r="I178" s="68">
        <v>0</v>
      </c>
      <c r="J178" s="68">
        <v>0</v>
      </c>
      <c r="K178" s="80">
        <f t="shared" si="62"/>
        <v>0</v>
      </c>
      <c r="L178" s="68">
        <v>0</v>
      </c>
      <c r="M178" s="68">
        <v>0</v>
      </c>
      <c r="N178" s="80">
        <f t="shared" si="63"/>
        <v>0</v>
      </c>
      <c r="O178" s="80">
        <f t="shared" si="64"/>
        <v>0</v>
      </c>
    </row>
    <row r="179" spans="1:15" x14ac:dyDescent="0.2">
      <c r="A179" s="58" t="s">
        <v>148</v>
      </c>
      <c r="B179" s="36"/>
      <c r="C179" s="62" t="s">
        <v>158</v>
      </c>
      <c r="D179" s="3"/>
      <c r="E179" s="3">
        <v>0</v>
      </c>
      <c r="F179" s="68">
        <v>0</v>
      </c>
      <c r="G179" s="80">
        <f t="shared" si="61"/>
        <v>0</v>
      </c>
      <c r="H179" s="68"/>
      <c r="I179" s="68">
        <v>0</v>
      </c>
      <c r="J179" s="68">
        <v>0</v>
      </c>
      <c r="K179" s="80">
        <f t="shared" si="62"/>
        <v>0</v>
      </c>
      <c r="L179" s="68">
        <v>0</v>
      </c>
      <c r="M179" s="68">
        <v>0</v>
      </c>
      <c r="N179" s="80">
        <f t="shared" si="63"/>
        <v>0</v>
      </c>
      <c r="O179" s="80">
        <f t="shared" si="64"/>
        <v>0</v>
      </c>
    </row>
    <row r="180" spans="1:15" x14ac:dyDescent="0.2">
      <c r="A180" s="58" t="s">
        <v>150</v>
      </c>
      <c r="B180" s="36"/>
      <c r="C180" s="62" t="s">
        <v>158</v>
      </c>
      <c r="D180" s="3"/>
      <c r="E180" s="3">
        <v>0</v>
      </c>
      <c r="F180" s="68">
        <v>0</v>
      </c>
      <c r="G180" s="80">
        <f t="shared" si="61"/>
        <v>0</v>
      </c>
      <c r="H180" s="68"/>
      <c r="I180" s="68">
        <v>0</v>
      </c>
      <c r="J180" s="68">
        <v>0</v>
      </c>
      <c r="K180" s="80">
        <f t="shared" si="62"/>
        <v>0</v>
      </c>
      <c r="L180" s="68">
        <v>0</v>
      </c>
      <c r="M180" s="68">
        <v>0</v>
      </c>
      <c r="N180" s="80">
        <f t="shared" si="63"/>
        <v>0</v>
      </c>
      <c r="O180" s="80">
        <f t="shared" si="64"/>
        <v>0</v>
      </c>
    </row>
    <row r="181" spans="1:15" x14ac:dyDescent="0.2">
      <c r="A181" s="58" t="s">
        <v>151</v>
      </c>
      <c r="B181" s="36"/>
      <c r="C181" s="62" t="s">
        <v>158</v>
      </c>
      <c r="D181" s="3"/>
      <c r="E181" s="3">
        <v>3</v>
      </c>
      <c r="F181" s="68">
        <v>300</v>
      </c>
      <c r="G181" s="80">
        <f t="shared" si="61"/>
        <v>900</v>
      </c>
      <c r="H181" s="67">
        <v>0</v>
      </c>
      <c r="I181" s="68">
        <v>0</v>
      </c>
      <c r="J181" s="68">
        <v>0</v>
      </c>
      <c r="K181" s="80">
        <f t="shared" si="62"/>
        <v>0</v>
      </c>
      <c r="L181" s="68">
        <v>0</v>
      </c>
      <c r="M181" s="68">
        <v>0</v>
      </c>
      <c r="N181" s="80">
        <f t="shared" si="63"/>
        <v>0</v>
      </c>
      <c r="O181" s="80">
        <f t="shared" si="64"/>
        <v>900</v>
      </c>
    </row>
    <row r="182" spans="1:15" x14ac:dyDescent="0.2">
      <c r="A182" s="52" t="s">
        <v>152</v>
      </c>
      <c r="B182" s="36"/>
      <c r="C182" s="63" t="s">
        <v>158</v>
      </c>
      <c r="D182" s="3"/>
      <c r="E182" s="3">
        <v>0</v>
      </c>
      <c r="F182" s="68">
        <v>0</v>
      </c>
      <c r="G182" s="80">
        <f t="shared" si="61"/>
        <v>0</v>
      </c>
      <c r="H182" s="68"/>
      <c r="I182" s="68">
        <v>0</v>
      </c>
      <c r="J182" s="68">
        <v>0</v>
      </c>
      <c r="K182" s="80">
        <f t="shared" si="62"/>
        <v>0</v>
      </c>
      <c r="L182" s="68">
        <v>0</v>
      </c>
      <c r="M182" s="68">
        <v>0</v>
      </c>
      <c r="N182" s="80">
        <f t="shared" si="63"/>
        <v>0</v>
      </c>
      <c r="O182" s="80">
        <f t="shared" si="64"/>
        <v>0</v>
      </c>
    </row>
    <row r="183" spans="1:15" ht="38.25" x14ac:dyDescent="0.2">
      <c r="A183" s="58" t="s">
        <v>153</v>
      </c>
      <c r="B183" s="36"/>
      <c r="C183" s="63" t="s">
        <v>161</v>
      </c>
      <c r="D183" s="3"/>
      <c r="E183" s="3">
        <v>0</v>
      </c>
      <c r="F183" s="105">
        <v>0</v>
      </c>
      <c r="G183" s="80">
        <f t="shared" si="61"/>
        <v>0</v>
      </c>
      <c r="H183" s="68">
        <v>0</v>
      </c>
      <c r="I183" s="68">
        <v>0</v>
      </c>
      <c r="J183" s="68">
        <v>0</v>
      </c>
      <c r="K183" s="80">
        <f t="shared" si="62"/>
        <v>0</v>
      </c>
      <c r="L183" s="68">
        <v>0</v>
      </c>
      <c r="M183" s="68">
        <v>0</v>
      </c>
      <c r="N183" s="80">
        <f t="shared" si="63"/>
        <v>0</v>
      </c>
      <c r="O183" s="80">
        <f t="shared" si="64"/>
        <v>0</v>
      </c>
    </row>
    <row r="184" spans="1:15" x14ac:dyDescent="0.2">
      <c r="A184" s="58" t="s">
        <v>154</v>
      </c>
      <c r="B184" s="36"/>
      <c r="C184" s="62" t="s">
        <v>160</v>
      </c>
      <c r="D184" s="3"/>
      <c r="E184" s="3">
        <v>100</v>
      </c>
      <c r="F184" s="105">
        <v>1.5</v>
      </c>
      <c r="G184" s="80">
        <f t="shared" si="61"/>
        <v>150</v>
      </c>
      <c r="H184" s="68">
        <v>31</v>
      </c>
      <c r="I184" s="68">
        <v>0</v>
      </c>
      <c r="J184" s="68">
        <v>0</v>
      </c>
      <c r="K184" s="80">
        <f t="shared" si="62"/>
        <v>0</v>
      </c>
      <c r="L184" s="68">
        <v>0</v>
      </c>
      <c r="M184" s="68">
        <v>0</v>
      </c>
      <c r="N184" s="80">
        <f t="shared" si="63"/>
        <v>0</v>
      </c>
      <c r="O184" s="80">
        <f t="shared" si="64"/>
        <v>150</v>
      </c>
    </row>
    <row r="185" spans="1:15" x14ac:dyDescent="0.2">
      <c r="A185" s="58" t="s">
        <v>155</v>
      </c>
      <c r="B185" s="36"/>
      <c r="C185" s="62" t="s">
        <v>158</v>
      </c>
      <c r="D185" s="3"/>
      <c r="E185" s="3">
        <v>0</v>
      </c>
      <c r="F185" s="3">
        <v>0</v>
      </c>
      <c r="G185" s="80">
        <f t="shared" si="61"/>
        <v>0</v>
      </c>
      <c r="H185" s="68"/>
      <c r="I185" s="68">
        <v>0</v>
      </c>
      <c r="J185" s="68">
        <v>0</v>
      </c>
      <c r="K185" s="80">
        <f t="shared" si="62"/>
        <v>0</v>
      </c>
      <c r="L185" s="68">
        <v>0</v>
      </c>
      <c r="M185" s="68">
        <v>0</v>
      </c>
      <c r="N185" s="80">
        <f t="shared" si="63"/>
        <v>0</v>
      </c>
      <c r="O185" s="80">
        <f t="shared" si="64"/>
        <v>0</v>
      </c>
    </row>
    <row r="186" spans="1:15" x14ac:dyDescent="0.2">
      <c r="A186" s="58" t="s">
        <v>156</v>
      </c>
      <c r="B186" s="36"/>
      <c r="C186" s="62" t="s">
        <v>158</v>
      </c>
      <c r="D186" s="3"/>
      <c r="E186" s="3">
        <v>0</v>
      </c>
      <c r="F186" s="3">
        <v>0</v>
      </c>
      <c r="G186" s="80">
        <f t="shared" si="61"/>
        <v>0</v>
      </c>
      <c r="H186" s="68"/>
      <c r="I186" s="68">
        <v>0</v>
      </c>
      <c r="J186" s="68">
        <v>0</v>
      </c>
      <c r="K186" s="80">
        <f t="shared" si="62"/>
        <v>0</v>
      </c>
      <c r="L186" s="68">
        <v>0</v>
      </c>
      <c r="M186" s="68">
        <v>0</v>
      </c>
      <c r="N186" s="80">
        <f t="shared" si="63"/>
        <v>0</v>
      </c>
      <c r="O186" s="80">
        <f t="shared" si="64"/>
        <v>0</v>
      </c>
    </row>
    <row r="187" spans="1:15" ht="13.5" thickBot="1" x14ac:dyDescent="0.25">
      <c r="A187" s="60" t="s">
        <v>157</v>
      </c>
      <c r="B187" s="36"/>
      <c r="C187" s="62" t="s">
        <v>158</v>
      </c>
      <c r="D187" s="3"/>
      <c r="E187" s="3">
        <v>0</v>
      </c>
      <c r="F187" s="3">
        <v>0</v>
      </c>
      <c r="G187" s="80">
        <f t="shared" si="61"/>
        <v>0</v>
      </c>
      <c r="H187" s="68"/>
      <c r="I187" s="68">
        <v>0</v>
      </c>
      <c r="J187" s="68">
        <v>0</v>
      </c>
      <c r="K187" s="80">
        <f t="shared" si="62"/>
        <v>0</v>
      </c>
      <c r="L187" s="68">
        <v>0</v>
      </c>
      <c r="M187" s="68">
        <v>0</v>
      </c>
      <c r="N187" s="80">
        <f t="shared" si="63"/>
        <v>0</v>
      </c>
      <c r="O187" s="80">
        <f t="shared" si="64"/>
        <v>0</v>
      </c>
    </row>
    <row r="188" spans="1:15" ht="48" customHeight="1" thickBot="1" x14ac:dyDescent="0.25">
      <c r="A188" s="160" t="str">
        <f>'Investigacion y Monitoreo'!B26</f>
        <v>Implementación de una estrategia de educación ambiental formal en las 7 escuelas aledañas al PRMMCH y escuelas de la Cabecera Municipal, para la protecciòn y conservación de las aves.</v>
      </c>
      <c r="B188" s="161"/>
      <c r="C188" s="162"/>
      <c r="D188" s="27"/>
      <c r="E188" s="3"/>
      <c r="F188" s="34"/>
      <c r="G188" s="87">
        <f>SUM(G189:G206)</f>
        <v>12740</v>
      </c>
      <c r="H188" s="27"/>
      <c r="I188" s="3"/>
      <c r="J188" s="34"/>
      <c r="K188" s="87">
        <f>SUM(K189:K206)</f>
        <v>19475</v>
      </c>
      <c r="L188" s="27"/>
      <c r="M188" s="34"/>
      <c r="N188" s="87">
        <f>SUM(N189:N206)</f>
        <v>10200</v>
      </c>
      <c r="O188" s="87">
        <f>SUM(O189:O206)</f>
        <v>42415</v>
      </c>
    </row>
    <row r="189" spans="1:15" x14ac:dyDescent="0.2">
      <c r="A189" s="51" t="s">
        <v>87</v>
      </c>
      <c r="B189" s="36"/>
      <c r="C189" s="61" t="s">
        <v>158</v>
      </c>
      <c r="D189" s="3"/>
      <c r="E189" s="3">
        <v>1</v>
      </c>
      <c r="F189" s="68">
        <v>4715</v>
      </c>
      <c r="G189" s="80">
        <f t="shared" ref="G189:G206" si="65">F189*E189</f>
        <v>4715</v>
      </c>
      <c r="H189" s="66">
        <v>31</v>
      </c>
      <c r="I189" s="68">
        <v>0</v>
      </c>
      <c r="J189" s="68">
        <v>0</v>
      </c>
      <c r="K189" s="80">
        <f>J189*I189</f>
        <v>0</v>
      </c>
      <c r="L189" s="68">
        <v>0</v>
      </c>
      <c r="M189" s="68">
        <v>0</v>
      </c>
      <c r="N189" s="80">
        <f>M189*L189</f>
        <v>0</v>
      </c>
      <c r="O189" s="80">
        <f>G189+K189+N189</f>
        <v>4715</v>
      </c>
    </row>
    <row r="190" spans="1:15" x14ac:dyDescent="0.2">
      <c r="A190" s="49" t="s">
        <v>269</v>
      </c>
      <c r="B190" s="36"/>
      <c r="C190" s="96" t="s">
        <v>158</v>
      </c>
      <c r="D190" s="3"/>
      <c r="E190" s="3">
        <v>0</v>
      </c>
      <c r="F190" s="68">
        <v>0</v>
      </c>
      <c r="G190" s="80">
        <f t="shared" si="65"/>
        <v>0</v>
      </c>
      <c r="H190" s="66">
        <v>5</v>
      </c>
      <c r="I190" s="68">
        <v>1</v>
      </c>
      <c r="J190" s="68">
        <v>1875</v>
      </c>
      <c r="K190" s="68">
        <f t="shared" ref="K190" si="66">J190*I190</f>
        <v>1875</v>
      </c>
      <c r="L190" s="68">
        <v>0</v>
      </c>
      <c r="M190" s="68">
        <v>0</v>
      </c>
      <c r="N190" s="68">
        <f t="shared" ref="N190:N192" si="67">M190*L190</f>
        <v>0</v>
      </c>
      <c r="O190" s="80">
        <f t="shared" ref="O190:O206" si="68">G190+K190+N190</f>
        <v>1875</v>
      </c>
    </row>
    <row r="191" spans="1:15" x14ac:dyDescent="0.2">
      <c r="A191" s="49" t="s">
        <v>88</v>
      </c>
      <c r="B191" s="36"/>
      <c r="C191" s="96" t="s">
        <v>158</v>
      </c>
      <c r="D191" s="3"/>
      <c r="E191" s="3"/>
      <c r="F191" s="68">
        <v>0</v>
      </c>
      <c r="G191" s="80">
        <f t="shared" si="65"/>
        <v>0</v>
      </c>
      <c r="H191" s="66">
        <v>1</v>
      </c>
      <c r="I191" s="68"/>
      <c r="J191" s="68">
        <v>0</v>
      </c>
      <c r="K191" s="68">
        <v>0</v>
      </c>
      <c r="L191" s="68">
        <v>3</v>
      </c>
      <c r="M191" s="68">
        <v>3400</v>
      </c>
      <c r="N191" s="68">
        <f t="shared" si="67"/>
        <v>10200</v>
      </c>
      <c r="O191" s="80">
        <f t="shared" si="68"/>
        <v>10200</v>
      </c>
    </row>
    <row r="192" spans="1:15" x14ac:dyDescent="0.2">
      <c r="A192" s="49" t="s">
        <v>89</v>
      </c>
      <c r="B192" s="36"/>
      <c r="C192" s="96" t="s">
        <v>158</v>
      </c>
      <c r="D192" s="3"/>
      <c r="E192" s="3"/>
      <c r="F192" s="68">
        <v>0</v>
      </c>
      <c r="G192" s="80">
        <f t="shared" si="65"/>
        <v>0</v>
      </c>
      <c r="H192" s="66">
        <v>5</v>
      </c>
      <c r="I192" s="68">
        <v>4</v>
      </c>
      <c r="J192" s="68">
        <v>3400</v>
      </c>
      <c r="K192" s="68">
        <f t="shared" ref="K192:K195" si="69">J192*I192</f>
        <v>13600</v>
      </c>
      <c r="L192" s="68">
        <v>0</v>
      </c>
      <c r="M192" s="68">
        <v>0</v>
      </c>
      <c r="N192" s="68">
        <f t="shared" si="67"/>
        <v>0</v>
      </c>
      <c r="O192" s="80">
        <f t="shared" si="68"/>
        <v>13600</v>
      </c>
    </row>
    <row r="193" spans="1:15" ht="18" customHeight="1" x14ac:dyDescent="0.2">
      <c r="A193" s="49" t="s">
        <v>270</v>
      </c>
      <c r="B193" s="36"/>
      <c r="C193" s="96" t="s">
        <v>158</v>
      </c>
      <c r="D193" s="3"/>
      <c r="E193" s="3">
        <v>0</v>
      </c>
      <c r="F193" s="68">
        <v>0</v>
      </c>
      <c r="G193" s="80">
        <f t="shared" si="65"/>
        <v>0</v>
      </c>
      <c r="H193" s="66">
        <v>5</v>
      </c>
      <c r="I193" s="68">
        <v>1</v>
      </c>
      <c r="J193" s="68">
        <v>3400</v>
      </c>
      <c r="K193" s="68">
        <f t="shared" si="69"/>
        <v>3400</v>
      </c>
      <c r="L193" s="68">
        <v>0</v>
      </c>
      <c r="M193" s="68">
        <v>0</v>
      </c>
      <c r="N193" s="68">
        <v>0</v>
      </c>
      <c r="O193" s="80">
        <f t="shared" si="68"/>
        <v>3400</v>
      </c>
    </row>
    <row r="194" spans="1:15" x14ac:dyDescent="0.2">
      <c r="A194" s="110" t="s">
        <v>200</v>
      </c>
      <c r="B194" s="36"/>
      <c r="C194" s="96" t="s">
        <v>159</v>
      </c>
      <c r="D194" s="3"/>
      <c r="E194" s="3">
        <v>6</v>
      </c>
      <c r="F194" s="68">
        <v>350</v>
      </c>
      <c r="G194" s="80">
        <f t="shared" si="65"/>
        <v>2100</v>
      </c>
      <c r="H194" s="68">
        <v>31</v>
      </c>
      <c r="I194" s="68">
        <v>0</v>
      </c>
      <c r="J194" s="68">
        <v>0</v>
      </c>
      <c r="K194" s="68">
        <f t="shared" si="69"/>
        <v>0</v>
      </c>
      <c r="L194" s="68"/>
      <c r="M194" s="68"/>
      <c r="N194" s="68">
        <f t="shared" ref="N194:N206" si="70">M194*L194</f>
        <v>0</v>
      </c>
      <c r="O194" s="80">
        <f t="shared" si="68"/>
        <v>2100</v>
      </c>
    </row>
    <row r="195" spans="1:15" ht="25.5" x14ac:dyDescent="0.2">
      <c r="A195" s="59" t="s">
        <v>149</v>
      </c>
      <c r="B195" s="36"/>
      <c r="C195" s="96" t="s">
        <v>159</v>
      </c>
      <c r="D195" s="3"/>
      <c r="E195" s="3">
        <v>14</v>
      </c>
      <c r="F195" s="68">
        <v>50</v>
      </c>
      <c r="G195" s="68">
        <f t="shared" si="65"/>
        <v>700</v>
      </c>
      <c r="H195" s="68">
        <v>31</v>
      </c>
      <c r="I195" s="68">
        <v>0</v>
      </c>
      <c r="J195" s="68">
        <v>0</v>
      </c>
      <c r="K195" s="68">
        <f t="shared" si="69"/>
        <v>0</v>
      </c>
      <c r="L195" s="68">
        <v>0</v>
      </c>
      <c r="M195" s="68">
        <v>0</v>
      </c>
      <c r="N195" s="68">
        <f t="shared" si="70"/>
        <v>0</v>
      </c>
      <c r="O195" s="80">
        <f t="shared" si="68"/>
        <v>700</v>
      </c>
    </row>
    <row r="196" spans="1:15" x14ac:dyDescent="0.2">
      <c r="A196" s="58" t="s">
        <v>146</v>
      </c>
      <c r="B196" s="36"/>
      <c r="C196" s="62" t="s">
        <v>158</v>
      </c>
      <c r="D196" s="3"/>
      <c r="E196" s="3">
        <v>2</v>
      </c>
      <c r="F196" s="68">
        <v>1000</v>
      </c>
      <c r="G196" s="68">
        <f t="shared" si="65"/>
        <v>2000</v>
      </c>
      <c r="H196" s="68">
        <v>31</v>
      </c>
      <c r="I196" s="68">
        <v>0</v>
      </c>
      <c r="J196" s="68">
        <v>0</v>
      </c>
      <c r="K196" s="68">
        <v>0</v>
      </c>
      <c r="L196" s="68">
        <v>0</v>
      </c>
      <c r="M196" s="68">
        <v>0</v>
      </c>
      <c r="N196" s="68">
        <f t="shared" si="70"/>
        <v>0</v>
      </c>
      <c r="O196" s="80">
        <f t="shared" si="68"/>
        <v>2000</v>
      </c>
    </row>
    <row r="197" spans="1:15" x14ac:dyDescent="0.2">
      <c r="A197" s="58" t="s">
        <v>147</v>
      </c>
      <c r="B197" s="36"/>
      <c r="C197" s="62" t="s">
        <v>158</v>
      </c>
      <c r="D197" s="3"/>
      <c r="E197" s="3">
        <v>0</v>
      </c>
      <c r="F197" s="68">
        <v>0</v>
      </c>
      <c r="G197" s="68">
        <f t="shared" si="65"/>
        <v>0</v>
      </c>
      <c r="H197" s="68"/>
      <c r="I197" s="68">
        <v>0</v>
      </c>
      <c r="J197" s="68">
        <v>0</v>
      </c>
      <c r="K197" s="68">
        <f t="shared" ref="K197:K200" si="71">J197*I197</f>
        <v>0</v>
      </c>
      <c r="L197" s="68">
        <v>0</v>
      </c>
      <c r="M197" s="68">
        <v>0</v>
      </c>
      <c r="N197" s="68">
        <f t="shared" si="70"/>
        <v>0</v>
      </c>
      <c r="O197" s="80">
        <f t="shared" si="68"/>
        <v>0</v>
      </c>
    </row>
    <row r="198" spans="1:15" x14ac:dyDescent="0.2">
      <c r="A198" s="58" t="s">
        <v>148</v>
      </c>
      <c r="B198" s="36"/>
      <c r="C198" s="62" t="s">
        <v>158</v>
      </c>
      <c r="D198" s="3"/>
      <c r="E198" s="3">
        <v>0</v>
      </c>
      <c r="F198" s="68">
        <v>0</v>
      </c>
      <c r="G198" s="68">
        <f t="shared" si="65"/>
        <v>0</v>
      </c>
      <c r="H198" s="68"/>
      <c r="I198" s="68">
        <v>0</v>
      </c>
      <c r="J198" s="68">
        <v>0</v>
      </c>
      <c r="K198" s="68">
        <f t="shared" si="71"/>
        <v>0</v>
      </c>
      <c r="L198" s="68">
        <v>0</v>
      </c>
      <c r="M198" s="68">
        <v>0</v>
      </c>
      <c r="N198" s="68">
        <f t="shared" si="70"/>
        <v>0</v>
      </c>
      <c r="O198" s="80">
        <f t="shared" si="68"/>
        <v>0</v>
      </c>
    </row>
    <row r="199" spans="1:15" x14ac:dyDescent="0.2">
      <c r="A199" s="58" t="s">
        <v>150</v>
      </c>
      <c r="B199" s="36"/>
      <c r="C199" s="62" t="s">
        <v>158</v>
      </c>
      <c r="D199" s="3"/>
      <c r="E199" s="3">
        <v>0</v>
      </c>
      <c r="F199" s="68">
        <v>0</v>
      </c>
      <c r="G199" s="68">
        <f t="shared" si="65"/>
        <v>0</v>
      </c>
      <c r="H199" s="68"/>
      <c r="I199" s="68">
        <v>0</v>
      </c>
      <c r="J199" s="68">
        <v>0</v>
      </c>
      <c r="K199" s="68">
        <f t="shared" si="71"/>
        <v>0</v>
      </c>
      <c r="L199" s="68">
        <v>0</v>
      </c>
      <c r="M199" s="68">
        <v>0</v>
      </c>
      <c r="N199" s="68">
        <f t="shared" si="70"/>
        <v>0</v>
      </c>
      <c r="O199" s="80">
        <f t="shared" si="68"/>
        <v>0</v>
      </c>
    </row>
    <row r="200" spans="1:15" x14ac:dyDescent="0.2">
      <c r="A200" s="58" t="s">
        <v>151</v>
      </c>
      <c r="B200" s="36"/>
      <c r="C200" s="62" t="s">
        <v>158</v>
      </c>
      <c r="D200" s="3"/>
      <c r="E200" s="3">
        <v>10</v>
      </c>
      <c r="F200" s="68">
        <v>300</v>
      </c>
      <c r="G200" s="68">
        <f t="shared" si="65"/>
        <v>3000</v>
      </c>
      <c r="H200" s="67" t="s">
        <v>162</v>
      </c>
      <c r="I200" s="68">
        <v>2</v>
      </c>
      <c r="J200" s="68">
        <v>300</v>
      </c>
      <c r="K200" s="68">
        <f t="shared" si="71"/>
        <v>600</v>
      </c>
      <c r="L200" s="68">
        <v>0</v>
      </c>
      <c r="M200" s="68">
        <v>0</v>
      </c>
      <c r="N200" s="68">
        <f t="shared" si="70"/>
        <v>0</v>
      </c>
      <c r="O200" s="80">
        <f t="shared" si="68"/>
        <v>3600</v>
      </c>
    </row>
    <row r="201" spans="1:15" x14ac:dyDescent="0.2">
      <c r="A201" s="52" t="s">
        <v>152</v>
      </c>
      <c r="B201" s="36"/>
      <c r="C201" s="63" t="s">
        <v>158</v>
      </c>
      <c r="D201" s="3"/>
      <c r="E201" s="3">
        <v>0</v>
      </c>
      <c r="F201" s="68">
        <v>0</v>
      </c>
      <c r="G201" s="68">
        <f t="shared" si="65"/>
        <v>0</v>
      </c>
      <c r="H201" s="68"/>
      <c r="I201" s="68">
        <v>0</v>
      </c>
      <c r="J201" s="68">
        <v>0</v>
      </c>
      <c r="K201" s="68">
        <v>0</v>
      </c>
      <c r="L201" s="68">
        <v>0</v>
      </c>
      <c r="M201" s="68">
        <v>0</v>
      </c>
      <c r="N201" s="68">
        <f t="shared" si="70"/>
        <v>0</v>
      </c>
      <c r="O201" s="80">
        <f t="shared" si="68"/>
        <v>0</v>
      </c>
    </row>
    <row r="202" spans="1:15" ht="38.25" x14ac:dyDescent="0.2">
      <c r="A202" s="58" t="s">
        <v>153</v>
      </c>
      <c r="B202" s="36"/>
      <c r="C202" s="63" t="s">
        <v>161</v>
      </c>
      <c r="D202" s="3"/>
      <c r="E202" s="3">
        <v>0</v>
      </c>
      <c r="F202" s="105">
        <v>0</v>
      </c>
      <c r="G202" s="68">
        <f t="shared" si="65"/>
        <v>0</v>
      </c>
      <c r="H202" s="68">
        <v>31</v>
      </c>
      <c r="I202" s="68">
        <v>0</v>
      </c>
      <c r="J202" s="68">
        <v>0</v>
      </c>
      <c r="K202" s="68">
        <f t="shared" ref="K202:K206" si="72">J202*I202</f>
        <v>0</v>
      </c>
      <c r="L202" s="68">
        <v>0</v>
      </c>
      <c r="M202" s="68">
        <v>0</v>
      </c>
      <c r="N202" s="68">
        <f t="shared" si="70"/>
        <v>0</v>
      </c>
      <c r="O202" s="80">
        <f t="shared" si="68"/>
        <v>0</v>
      </c>
    </row>
    <row r="203" spans="1:15" x14ac:dyDescent="0.2">
      <c r="A203" s="58" t="s">
        <v>154</v>
      </c>
      <c r="B203" s="36"/>
      <c r="C203" s="62" t="s">
        <v>160</v>
      </c>
      <c r="D203" s="3"/>
      <c r="E203" s="3">
        <v>150</v>
      </c>
      <c r="F203" s="105">
        <v>1.5</v>
      </c>
      <c r="G203" s="68">
        <f t="shared" si="65"/>
        <v>225</v>
      </c>
      <c r="H203" s="68">
        <v>31</v>
      </c>
      <c r="I203" s="68">
        <v>0</v>
      </c>
      <c r="J203" s="68">
        <v>0</v>
      </c>
      <c r="K203" s="68">
        <f t="shared" si="72"/>
        <v>0</v>
      </c>
      <c r="L203" s="68">
        <v>0</v>
      </c>
      <c r="M203" s="68">
        <v>0</v>
      </c>
      <c r="N203" s="68">
        <f t="shared" si="70"/>
        <v>0</v>
      </c>
      <c r="O203" s="80">
        <f t="shared" si="68"/>
        <v>225</v>
      </c>
    </row>
    <row r="204" spans="1:15" x14ac:dyDescent="0.2">
      <c r="A204" s="58" t="s">
        <v>155</v>
      </c>
      <c r="B204" s="36"/>
      <c r="C204" s="62" t="s">
        <v>158</v>
      </c>
      <c r="D204" s="3"/>
      <c r="E204" s="3">
        <v>0</v>
      </c>
      <c r="F204" s="3">
        <v>0</v>
      </c>
      <c r="G204" s="68">
        <f t="shared" si="65"/>
        <v>0</v>
      </c>
      <c r="H204" s="68"/>
      <c r="I204" s="68">
        <v>0</v>
      </c>
      <c r="J204" s="68">
        <v>0</v>
      </c>
      <c r="K204" s="68">
        <f t="shared" si="72"/>
        <v>0</v>
      </c>
      <c r="L204" s="68">
        <v>0</v>
      </c>
      <c r="M204" s="68">
        <v>0</v>
      </c>
      <c r="N204" s="68">
        <f t="shared" si="70"/>
        <v>0</v>
      </c>
      <c r="O204" s="80">
        <f t="shared" si="68"/>
        <v>0</v>
      </c>
    </row>
    <row r="205" spans="1:15" x14ac:dyDescent="0.2">
      <c r="A205" s="58" t="s">
        <v>156</v>
      </c>
      <c r="B205" s="36"/>
      <c r="C205" s="62" t="s">
        <v>158</v>
      </c>
      <c r="D205" s="3"/>
      <c r="E205" s="3">
        <v>0</v>
      </c>
      <c r="F205" s="3">
        <v>0</v>
      </c>
      <c r="G205" s="68">
        <f t="shared" si="65"/>
        <v>0</v>
      </c>
      <c r="H205" s="68"/>
      <c r="I205" s="68">
        <v>0</v>
      </c>
      <c r="J205" s="68">
        <v>0</v>
      </c>
      <c r="K205" s="68">
        <f t="shared" si="72"/>
        <v>0</v>
      </c>
      <c r="L205" s="68">
        <v>0</v>
      </c>
      <c r="M205" s="68">
        <v>0</v>
      </c>
      <c r="N205" s="68">
        <f t="shared" si="70"/>
        <v>0</v>
      </c>
      <c r="O205" s="80">
        <f t="shared" si="68"/>
        <v>0</v>
      </c>
    </row>
    <row r="206" spans="1:15" ht="13.5" thickBot="1" x14ac:dyDescent="0.25">
      <c r="A206" s="60" t="s">
        <v>157</v>
      </c>
      <c r="B206" s="36"/>
      <c r="C206" s="62" t="s">
        <v>158</v>
      </c>
      <c r="D206" s="3"/>
      <c r="E206" s="3">
        <v>0</v>
      </c>
      <c r="F206" s="3">
        <v>0</v>
      </c>
      <c r="G206" s="82">
        <f t="shared" si="65"/>
        <v>0</v>
      </c>
      <c r="H206" s="68"/>
      <c r="I206" s="68">
        <v>0</v>
      </c>
      <c r="J206" s="68">
        <v>0</v>
      </c>
      <c r="K206" s="82">
        <f t="shared" si="72"/>
        <v>0</v>
      </c>
      <c r="L206" s="68">
        <v>0</v>
      </c>
      <c r="M206" s="68">
        <v>0</v>
      </c>
      <c r="N206" s="82">
        <f t="shared" si="70"/>
        <v>0</v>
      </c>
      <c r="O206" s="80">
        <f t="shared" si="68"/>
        <v>0</v>
      </c>
    </row>
    <row r="207" spans="1:15" ht="25.5" customHeight="1" thickBot="1" x14ac:dyDescent="0.35">
      <c r="A207" s="165" t="s">
        <v>90</v>
      </c>
      <c r="B207" s="166"/>
      <c r="C207" s="167"/>
      <c r="D207" s="167"/>
      <c r="E207" s="167"/>
      <c r="F207" s="167"/>
      <c r="G207" s="167"/>
      <c r="H207" s="168"/>
      <c r="I207" s="26"/>
      <c r="J207" s="26"/>
      <c r="K207" s="26"/>
      <c r="L207" s="26"/>
      <c r="M207" s="26"/>
      <c r="N207" s="33"/>
      <c r="O207" s="3"/>
    </row>
    <row r="208" spans="1:15" ht="46.5" customHeight="1" thickBot="1" x14ac:dyDescent="0.25">
      <c r="A208" s="188" t="str">
        <f>'Uso Público'!A10:AI10</f>
        <v>Objetivo 4. Promover el área protegida como un destino para recreación y contacto con la naturaleza y la importancia de su conservación para las presentes y futuras generaciones</v>
      </c>
      <c r="B208" s="189"/>
      <c r="C208" s="190"/>
      <c r="D208" s="191"/>
      <c r="E208" s="30"/>
      <c r="F208" s="30"/>
      <c r="G208" s="26"/>
      <c r="H208" s="3"/>
      <c r="I208" s="26"/>
      <c r="J208" s="26"/>
      <c r="K208" s="26"/>
      <c r="L208" s="26"/>
      <c r="M208" s="26"/>
      <c r="N208" s="73"/>
      <c r="O208" s="26"/>
    </row>
    <row r="209" spans="1:15" ht="40.5" customHeight="1" thickBot="1" x14ac:dyDescent="0.25">
      <c r="A209" s="160" t="str">
        <f>'Uso Público'!B13</f>
        <v>Los alumnos y maestros de las comunidades aledañas al parque y del casco urbano de Morales toman conciencia del uso razonable de los recursos naturales</v>
      </c>
      <c r="B209" s="161"/>
      <c r="C209" s="162"/>
      <c r="D209" s="184" t="s">
        <v>25</v>
      </c>
      <c r="E209" s="164"/>
      <c r="F209" s="35"/>
      <c r="G209" s="88">
        <f>SUM(G210:G227)</f>
        <v>5890</v>
      </c>
      <c r="H209" s="30"/>
      <c r="I209" s="26"/>
      <c r="J209" s="35"/>
      <c r="K209" s="87">
        <f>SUM(K210:K227)</f>
        <v>18875</v>
      </c>
      <c r="L209" s="30"/>
      <c r="M209" s="35"/>
      <c r="N209" s="87">
        <f>SUM(N210:N227)</f>
        <v>10200</v>
      </c>
      <c r="O209" s="87">
        <f>SUM(O210:O227)</f>
        <v>34965</v>
      </c>
    </row>
    <row r="210" spans="1:15" x14ac:dyDescent="0.2">
      <c r="A210" s="51" t="s">
        <v>87</v>
      </c>
      <c r="B210" s="36"/>
      <c r="C210" s="61" t="s">
        <v>158</v>
      </c>
      <c r="D210" s="3"/>
      <c r="E210" s="3">
        <v>1</v>
      </c>
      <c r="F210" s="68">
        <v>4715</v>
      </c>
      <c r="G210" s="80">
        <f t="shared" ref="G210:G227" si="73">F210*E210</f>
        <v>4715</v>
      </c>
      <c r="H210" s="66">
        <v>31</v>
      </c>
      <c r="I210" s="68">
        <v>0</v>
      </c>
      <c r="J210" s="68">
        <v>0</v>
      </c>
      <c r="K210" s="80">
        <f>J210*I210</f>
        <v>0</v>
      </c>
      <c r="L210" s="68">
        <v>0</v>
      </c>
      <c r="M210" s="68">
        <v>0</v>
      </c>
      <c r="N210" s="80">
        <f>M210*L210</f>
        <v>0</v>
      </c>
      <c r="O210" s="80">
        <f>G210+K210+N210</f>
        <v>4715</v>
      </c>
    </row>
    <row r="211" spans="1:15" x14ac:dyDescent="0.2">
      <c r="A211" s="49" t="s">
        <v>269</v>
      </c>
      <c r="B211" s="36"/>
      <c r="C211" s="96" t="s">
        <v>158</v>
      </c>
      <c r="D211" s="3"/>
      <c r="E211" s="3">
        <v>0</v>
      </c>
      <c r="F211" s="68">
        <v>0</v>
      </c>
      <c r="G211" s="80">
        <f t="shared" si="73"/>
        <v>0</v>
      </c>
      <c r="H211" s="66">
        <v>5</v>
      </c>
      <c r="I211" s="68">
        <v>1</v>
      </c>
      <c r="J211" s="68">
        <v>1875</v>
      </c>
      <c r="K211" s="68">
        <f t="shared" ref="K211" si="74">J211*I211</f>
        <v>1875</v>
      </c>
      <c r="L211" s="68">
        <v>0</v>
      </c>
      <c r="M211" s="68">
        <v>0</v>
      </c>
      <c r="N211" s="68">
        <f t="shared" ref="N211:N213" si="75">M211*L211</f>
        <v>0</v>
      </c>
      <c r="O211" s="80">
        <f t="shared" ref="O211:O227" si="76">G211+K211+N211</f>
        <v>1875</v>
      </c>
    </row>
    <row r="212" spans="1:15" x14ac:dyDescent="0.2">
      <c r="A212" s="49" t="s">
        <v>88</v>
      </c>
      <c r="B212" s="36"/>
      <c r="C212" s="96" t="s">
        <v>158</v>
      </c>
      <c r="D212" s="3"/>
      <c r="E212" s="3"/>
      <c r="F212" s="68">
        <v>0</v>
      </c>
      <c r="G212" s="80">
        <f t="shared" si="73"/>
        <v>0</v>
      </c>
      <c r="H212" s="66">
        <v>1</v>
      </c>
      <c r="I212" s="68"/>
      <c r="J212" s="68">
        <v>0</v>
      </c>
      <c r="K212" s="68">
        <v>0</v>
      </c>
      <c r="L212" s="68">
        <v>3</v>
      </c>
      <c r="M212" s="68">
        <v>3400</v>
      </c>
      <c r="N212" s="68">
        <f t="shared" si="75"/>
        <v>10200</v>
      </c>
      <c r="O212" s="80">
        <f t="shared" si="76"/>
        <v>10200</v>
      </c>
    </row>
    <row r="213" spans="1:15" x14ac:dyDescent="0.2">
      <c r="A213" s="49" t="s">
        <v>89</v>
      </c>
      <c r="B213" s="36"/>
      <c r="C213" s="96" t="s">
        <v>158</v>
      </c>
      <c r="D213" s="3"/>
      <c r="E213" s="3"/>
      <c r="F213" s="68">
        <v>0</v>
      </c>
      <c r="G213" s="80">
        <f t="shared" si="73"/>
        <v>0</v>
      </c>
      <c r="H213" s="66">
        <v>5</v>
      </c>
      <c r="I213" s="68">
        <v>4</v>
      </c>
      <c r="J213" s="68">
        <v>3400</v>
      </c>
      <c r="K213" s="68">
        <f t="shared" ref="K213:K216" si="77">J213*I213</f>
        <v>13600</v>
      </c>
      <c r="L213" s="68">
        <v>0</v>
      </c>
      <c r="M213" s="68">
        <v>0</v>
      </c>
      <c r="N213" s="68">
        <f t="shared" si="75"/>
        <v>0</v>
      </c>
      <c r="O213" s="80">
        <f t="shared" si="76"/>
        <v>13600</v>
      </c>
    </row>
    <row r="214" spans="1:15" x14ac:dyDescent="0.2">
      <c r="A214" s="49" t="s">
        <v>270</v>
      </c>
      <c r="B214" s="36"/>
      <c r="C214" s="96" t="s">
        <v>158</v>
      </c>
      <c r="D214" s="3"/>
      <c r="E214" s="3">
        <v>0</v>
      </c>
      <c r="F214" s="68">
        <v>0</v>
      </c>
      <c r="G214" s="80">
        <f t="shared" si="73"/>
        <v>0</v>
      </c>
      <c r="H214" s="66">
        <v>5</v>
      </c>
      <c r="I214" s="68">
        <v>1</v>
      </c>
      <c r="J214" s="68">
        <v>3400</v>
      </c>
      <c r="K214" s="68">
        <f t="shared" si="77"/>
        <v>3400</v>
      </c>
      <c r="L214" s="68">
        <v>0</v>
      </c>
      <c r="M214" s="68">
        <v>0</v>
      </c>
      <c r="N214" s="68">
        <v>0</v>
      </c>
      <c r="O214" s="80">
        <f t="shared" si="76"/>
        <v>3400</v>
      </c>
    </row>
    <row r="215" spans="1:15" x14ac:dyDescent="0.2">
      <c r="A215" s="110" t="s">
        <v>200</v>
      </c>
      <c r="B215" s="36"/>
      <c r="C215" s="96" t="s">
        <v>159</v>
      </c>
      <c r="D215" s="3"/>
      <c r="E215" s="3">
        <v>0</v>
      </c>
      <c r="F215" s="68">
        <v>0</v>
      </c>
      <c r="G215" s="80">
        <f t="shared" si="73"/>
        <v>0</v>
      </c>
      <c r="H215" s="68">
        <v>0</v>
      </c>
      <c r="I215" s="68">
        <v>0</v>
      </c>
      <c r="J215" s="68">
        <v>0</v>
      </c>
      <c r="K215" s="68">
        <f t="shared" si="77"/>
        <v>0</v>
      </c>
      <c r="L215" s="68"/>
      <c r="M215" s="68"/>
      <c r="N215" s="68">
        <f t="shared" ref="N215:N227" si="78">M215*L215</f>
        <v>0</v>
      </c>
      <c r="O215" s="80">
        <f t="shared" si="76"/>
        <v>0</v>
      </c>
    </row>
    <row r="216" spans="1:15" ht="25.5" x14ac:dyDescent="0.2">
      <c r="A216" s="59" t="s">
        <v>149</v>
      </c>
      <c r="B216" s="36"/>
      <c r="C216" s="96" t="s">
        <v>159</v>
      </c>
      <c r="D216" s="3"/>
      <c r="E216" s="3">
        <v>8</v>
      </c>
      <c r="F216" s="68">
        <v>50</v>
      </c>
      <c r="G216" s="68">
        <f t="shared" si="73"/>
        <v>400</v>
      </c>
      <c r="H216" s="68">
        <v>31</v>
      </c>
      <c r="I216" s="68">
        <v>0</v>
      </c>
      <c r="J216" s="68">
        <v>0</v>
      </c>
      <c r="K216" s="68">
        <f t="shared" si="77"/>
        <v>0</v>
      </c>
      <c r="L216" s="68">
        <v>0</v>
      </c>
      <c r="M216" s="68">
        <v>0</v>
      </c>
      <c r="N216" s="68">
        <f t="shared" si="78"/>
        <v>0</v>
      </c>
      <c r="O216" s="80">
        <f t="shared" si="76"/>
        <v>400</v>
      </c>
    </row>
    <row r="217" spans="1:15" x14ac:dyDescent="0.2">
      <c r="A217" s="58" t="s">
        <v>146</v>
      </c>
      <c r="B217" s="36"/>
      <c r="C217" s="62" t="s">
        <v>158</v>
      </c>
      <c r="D217" s="3"/>
      <c r="E217" s="3">
        <v>0</v>
      </c>
      <c r="F217" s="68">
        <v>0</v>
      </c>
      <c r="G217" s="68">
        <f t="shared" si="73"/>
        <v>0</v>
      </c>
      <c r="H217" s="68">
        <v>31</v>
      </c>
      <c r="I217" s="68">
        <v>0</v>
      </c>
      <c r="J217" s="68">
        <v>0</v>
      </c>
      <c r="K217" s="68">
        <v>0</v>
      </c>
      <c r="L217" s="68">
        <v>0</v>
      </c>
      <c r="M217" s="68">
        <v>0</v>
      </c>
      <c r="N217" s="68">
        <f t="shared" si="78"/>
        <v>0</v>
      </c>
      <c r="O217" s="80">
        <f t="shared" si="76"/>
        <v>0</v>
      </c>
    </row>
    <row r="218" spans="1:15" x14ac:dyDescent="0.2">
      <c r="A218" s="58" t="s">
        <v>147</v>
      </c>
      <c r="B218" s="36"/>
      <c r="C218" s="62" t="s">
        <v>158</v>
      </c>
      <c r="D218" s="3"/>
      <c r="E218" s="3">
        <v>0</v>
      </c>
      <c r="F218" s="68">
        <v>0</v>
      </c>
      <c r="G218" s="68">
        <f t="shared" si="73"/>
        <v>0</v>
      </c>
      <c r="H218" s="68"/>
      <c r="I218" s="68">
        <v>0</v>
      </c>
      <c r="J218" s="68">
        <v>0</v>
      </c>
      <c r="K218" s="68">
        <f t="shared" ref="K218:K221" si="79">J218*I218</f>
        <v>0</v>
      </c>
      <c r="L218" s="68">
        <v>0</v>
      </c>
      <c r="M218" s="68">
        <v>0</v>
      </c>
      <c r="N218" s="68">
        <f t="shared" si="78"/>
        <v>0</v>
      </c>
      <c r="O218" s="80">
        <f t="shared" si="76"/>
        <v>0</v>
      </c>
    </row>
    <row r="219" spans="1:15" x14ac:dyDescent="0.2">
      <c r="A219" s="58" t="s">
        <v>148</v>
      </c>
      <c r="B219" s="36"/>
      <c r="C219" s="62" t="s">
        <v>158</v>
      </c>
      <c r="D219" s="3"/>
      <c r="E219" s="3">
        <v>0</v>
      </c>
      <c r="F219" s="68">
        <v>0</v>
      </c>
      <c r="G219" s="68">
        <f t="shared" si="73"/>
        <v>0</v>
      </c>
      <c r="H219" s="68"/>
      <c r="I219" s="68">
        <v>0</v>
      </c>
      <c r="J219" s="68">
        <v>0</v>
      </c>
      <c r="K219" s="68">
        <f t="shared" si="79"/>
        <v>0</v>
      </c>
      <c r="L219" s="68">
        <v>0</v>
      </c>
      <c r="M219" s="68">
        <v>0</v>
      </c>
      <c r="N219" s="68">
        <f t="shared" si="78"/>
        <v>0</v>
      </c>
      <c r="O219" s="80">
        <f t="shared" si="76"/>
        <v>0</v>
      </c>
    </row>
    <row r="220" spans="1:15" x14ac:dyDescent="0.2">
      <c r="A220" s="58" t="s">
        <v>150</v>
      </c>
      <c r="B220" s="36"/>
      <c r="C220" s="62" t="s">
        <v>158</v>
      </c>
      <c r="D220" s="3"/>
      <c r="E220" s="3">
        <v>0</v>
      </c>
      <c r="F220" s="68">
        <v>0</v>
      </c>
      <c r="G220" s="68">
        <f t="shared" si="73"/>
        <v>0</v>
      </c>
      <c r="H220" s="68"/>
      <c r="I220" s="68">
        <v>0</v>
      </c>
      <c r="J220" s="68">
        <v>0</v>
      </c>
      <c r="K220" s="68">
        <f t="shared" si="79"/>
        <v>0</v>
      </c>
      <c r="L220" s="68">
        <v>0</v>
      </c>
      <c r="M220" s="68">
        <v>0</v>
      </c>
      <c r="N220" s="68">
        <f t="shared" si="78"/>
        <v>0</v>
      </c>
      <c r="O220" s="80">
        <f t="shared" si="76"/>
        <v>0</v>
      </c>
    </row>
    <row r="221" spans="1:15" x14ac:dyDescent="0.2">
      <c r="A221" s="58" t="s">
        <v>151</v>
      </c>
      <c r="B221" s="36"/>
      <c r="C221" s="62" t="s">
        <v>158</v>
      </c>
      <c r="D221" s="3"/>
      <c r="E221" s="3">
        <v>2</v>
      </c>
      <c r="F221" s="68">
        <v>200</v>
      </c>
      <c r="G221" s="68">
        <f t="shared" si="73"/>
        <v>400</v>
      </c>
      <c r="H221" s="67">
        <v>31</v>
      </c>
      <c r="I221" s="68">
        <v>0</v>
      </c>
      <c r="J221" s="68">
        <v>0</v>
      </c>
      <c r="K221" s="68">
        <f t="shared" si="79"/>
        <v>0</v>
      </c>
      <c r="L221" s="68">
        <v>0</v>
      </c>
      <c r="M221" s="68">
        <v>0</v>
      </c>
      <c r="N221" s="68">
        <f t="shared" si="78"/>
        <v>0</v>
      </c>
      <c r="O221" s="80">
        <f t="shared" si="76"/>
        <v>400</v>
      </c>
    </row>
    <row r="222" spans="1:15" x14ac:dyDescent="0.2">
      <c r="A222" s="52" t="s">
        <v>152</v>
      </c>
      <c r="B222" s="36"/>
      <c r="C222" s="63" t="s">
        <v>158</v>
      </c>
      <c r="D222" s="3"/>
      <c r="E222" s="3">
        <v>0</v>
      </c>
      <c r="F222" s="68">
        <v>0</v>
      </c>
      <c r="G222" s="68">
        <f t="shared" si="73"/>
        <v>0</v>
      </c>
      <c r="H222" s="68"/>
      <c r="I222" s="68">
        <v>0</v>
      </c>
      <c r="J222" s="68">
        <v>0</v>
      </c>
      <c r="K222" s="68">
        <v>0</v>
      </c>
      <c r="L222" s="68">
        <v>0</v>
      </c>
      <c r="M222" s="68">
        <v>0</v>
      </c>
      <c r="N222" s="68">
        <f t="shared" si="78"/>
        <v>0</v>
      </c>
      <c r="O222" s="80">
        <f t="shared" si="76"/>
        <v>0</v>
      </c>
    </row>
    <row r="223" spans="1:15" ht="38.25" x14ac:dyDescent="0.2">
      <c r="A223" s="58" t="s">
        <v>153</v>
      </c>
      <c r="B223" s="36"/>
      <c r="C223" s="63" t="s">
        <v>161</v>
      </c>
      <c r="D223" s="3"/>
      <c r="E223" s="3">
        <v>0</v>
      </c>
      <c r="F223" s="105">
        <v>0</v>
      </c>
      <c r="G223" s="68">
        <f t="shared" si="73"/>
        <v>0</v>
      </c>
      <c r="H223" s="68">
        <v>0</v>
      </c>
      <c r="I223" s="68">
        <v>0</v>
      </c>
      <c r="J223" s="68">
        <v>0</v>
      </c>
      <c r="K223" s="68">
        <f t="shared" ref="K223:K227" si="80">J223*I223</f>
        <v>0</v>
      </c>
      <c r="L223" s="68">
        <v>0</v>
      </c>
      <c r="M223" s="68">
        <v>0</v>
      </c>
      <c r="N223" s="68">
        <f t="shared" si="78"/>
        <v>0</v>
      </c>
      <c r="O223" s="80">
        <f t="shared" si="76"/>
        <v>0</v>
      </c>
    </row>
    <row r="224" spans="1:15" x14ac:dyDescent="0.2">
      <c r="A224" s="58" t="s">
        <v>154</v>
      </c>
      <c r="B224" s="36"/>
      <c r="C224" s="62" t="s">
        <v>160</v>
      </c>
      <c r="D224" s="3"/>
      <c r="E224" s="3">
        <v>250</v>
      </c>
      <c r="F224" s="105">
        <v>1.5</v>
      </c>
      <c r="G224" s="68">
        <f t="shared" si="73"/>
        <v>375</v>
      </c>
      <c r="H224" s="68">
        <v>31</v>
      </c>
      <c r="I224" s="68">
        <v>0</v>
      </c>
      <c r="J224" s="68">
        <v>0</v>
      </c>
      <c r="K224" s="68">
        <f t="shared" si="80"/>
        <v>0</v>
      </c>
      <c r="L224" s="68">
        <v>0</v>
      </c>
      <c r="M224" s="68">
        <v>0</v>
      </c>
      <c r="N224" s="68">
        <f t="shared" si="78"/>
        <v>0</v>
      </c>
      <c r="O224" s="80">
        <f t="shared" si="76"/>
        <v>375</v>
      </c>
    </row>
    <row r="225" spans="1:15" x14ac:dyDescent="0.2">
      <c r="A225" s="58" t="s">
        <v>155</v>
      </c>
      <c r="B225" s="36"/>
      <c r="C225" s="62" t="s">
        <v>158</v>
      </c>
      <c r="D225" s="3"/>
      <c r="E225" s="3">
        <v>0</v>
      </c>
      <c r="F225" s="3">
        <v>0</v>
      </c>
      <c r="G225" s="68">
        <f t="shared" si="73"/>
        <v>0</v>
      </c>
      <c r="H225" s="68"/>
      <c r="I225" s="68">
        <v>0</v>
      </c>
      <c r="J225" s="68">
        <v>0</v>
      </c>
      <c r="K225" s="68">
        <f t="shared" si="80"/>
        <v>0</v>
      </c>
      <c r="L225" s="68">
        <v>0</v>
      </c>
      <c r="M225" s="68">
        <v>0</v>
      </c>
      <c r="N225" s="68">
        <f t="shared" si="78"/>
        <v>0</v>
      </c>
      <c r="O225" s="80">
        <f t="shared" si="76"/>
        <v>0</v>
      </c>
    </row>
    <row r="226" spans="1:15" x14ac:dyDescent="0.2">
      <c r="A226" s="58" t="s">
        <v>156</v>
      </c>
      <c r="B226" s="36"/>
      <c r="C226" s="62" t="s">
        <v>158</v>
      </c>
      <c r="D226" s="3"/>
      <c r="E226" s="3">
        <v>0</v>
      </c>
      <c r="F226" s="3">
        <v>0</v>
      </c>
      <c r="G226" s="68">
        <f t="shared" si="73"/>
        <v>0</v>
      </c>
      <c r="H226" s="68"/>
      <c r="I226" s="68">
        <v>0</v>
      </c>
      <c r="J226" s="68">
        <v>0</v>
      </c>
      <c r="K226" s="68">
        <f t="shared" si="80"/>
        <v>0</v>
      </c>
      <c r="L226" s="68">
        <v>0</v>
      </c>
      <c r="M226" s="68">
        <v>0</v>
      </c>
      <c r="N226" s="68">
        <f t="shared" si="78"/>
        <v>0</v>
      </c>
      <c r="O226" s="80">
        <f t="shared" si="76"/>
        <v>0</v>
      </c>
    </row>
    <row r="227" spans="1:15" ht="13.5" thickBot="1" x14ac:dyDescent="0.25">
      <c r="A227" s="60" t="s">
        <v>157</v>
      </c>
      <c r="B227" s="36"/>
      <c r="C227" s="62" t="s">
        <v>158</v>
      </c>
      <c r="D227" s="3"/>
      <c r="E227" s="3">
        <v>0</v>
      </c>
      <c r="F227" s="3">
        <v>0</v>
      </c>
      <c r="G227" s="82">
        <f t="shared" si="73"/>
        <v>0</v>
      </c>
      <c r="H227" s="68"/>
      <c r="I227" s="68">
        <v>0</v>
      </c>
      <c r="J227" s="68">
        <v>0</v>
      </c>
      <c r="K227" s="82">
        <f t="shared" si="80"/>
        <v>0</v>
      </c>
      <c r="L227" s="68">
        <v>0</v>
      </c>
      <c r="M227" s="68">
        <v>0</v>
      </c>
      <c r="N227" s="82">
        <f t="shared" si="78"/>
        <v>0</v>
      </c>
      <c r="O227" s="80">
        <f t="shared" si="76"/>
        <v>0</v>
      </c>
    </row>
    <row r="228" spans="1:15" ht="30.75" customHeight="1" thickBot="1" x14ac:dyDescent="0.25">
      <c r="A228" s="160" t="str">
        <f>'Uso Público'!B19</f>
        <v>Celebración de días conmemorativos relativos a la conservación y protección del Medio Ambiente.</v>
      </c>
      <c r="B228" s="161"/>
      <c r="C228" s="162"/>
      <c r="D228" s="163" t="s">
        <v>25</v>
      </c>
      <c r="E228" s="164"/>
      <c r="F228" s="35"/>
      <c r="G228" s="88">
        <f>SUM(G229:G246)</f>
        <v>7715</v>
      </c>
      <c r="H228" s="30"/>
      <c r="I228" s="26"/>
      <c r="J228" s="35"/>
      <c r="K228" s="87">
        <f>SUM(K229:K246)</f>
        <v>19275</v>
      </c>
      <c r="L228" s="30"/>
      <c r="M228" s="35"/>
      <c r="N228" s="87">
        <f>SUM(N229:N246)</f>
        <v>10200</v>
      </c>
      <c r="O228" s="87">
        <f>SUM(O229:O246)</f>
        <v>37190</v>
      </c>
    </row>
    <row r="229" spans="1:15" x14ac:dyDescent="0.2">
      <c r="A229" s="51" t="s">
        <v>87</v>
      </c>
      <c r="B229" s="36"/>
      <c r="C229" s="61" t="s">
        <v>158</v>
      </c>
      <c r="D229" s="3"/>
      <c r="E229" s="3">
        <v>1</v>
      </c>
      <c r="F229" s="68">
        <v>4715</v>
      </c>
      <c r="G229" s="80">
        <f t="shared" ref="G229:G246" si="81">F229*E229</f>
        <v>4715</v>
      </c>
      <c r="H229" s="66">
        <v>31</v>
      </c>
      <c r="I229" s="68">
        <v>0</v>
      </c>
      <c r="J229" s="68">
        <v>0</v>
      </c>
      <c r="K229" s="80">
        <f>J229*I229</f>
        <v>0</v>
      </c>
      <c r="L229" s="68">
        <v>0</v>
      </c>
      <c r="M229" s="68">
        <v>0</v>
      </c>
      <c r="N229" s="80">
        <f>M229*L229</f>
        <v>0</v>
      </c>
      <c r="O229" s="80">
        <f>G229+K229+N229</f>
        <v>4715</v>
      </c>
    </row>
    <row r="230" spans="1:15" x14ac:dyDescent="0.2">
      <c r="A230" s="49" t="s">
        <v>269</v>
      </c>
      <c r="B230" s="36"/>
      <c r="C230" s="96" t="s">
        <v>158</v>
      </c>
      <c r="D230" s="3"/>
      <c r="E230" s="3">
        <v>0</v>
      </c>
      <c r="F230" s="68">
        <v>0</v>
      </c>
      <c r="G230" s="80">
        <f t="shared" si="81"/>
        <v>0</v>
      </c>
      <c r="H230" s="66">
        <v>5</v>
      </c>
      <c r="I230" s="68">
        <v>1</v>
      </c>
      <c r="J230" s="68">
        <v>1875</v>
      </c>
      <c r="K230" s="68">
        <f t="shared" ref="K230" si="82">J230*I230</f>
        <v>1875</v>
      </c>
      <c r="L230" s="68">
        <v>0</v>
      </c>
      <c r="M230" s="68">
        <v>0</v>
      </c>
      <c r="N230" s="68">
        <f t="shared" ref="N230:N232" si="83">M230*L230</f>
        <v>0</v>
      </c>
      <c r="O230" s="80">
        <f t="shared" ref="O230:O246" si="84">G230+K230+N230</f>
        <v>1875</v>
      </c>
    </row>
    <row r="231" spans="1:15" x14ac:dyDescent="0.2">
      <c r="A231" s="49" t="s">
        <v>88</v>
      </c>
      <c r="B231" s="36"/>
      <c r="C231" s="96" t="s">
        <v>158</v>
      </c>
      <c r="D231" s="3"/>
      <c r="E231" s="3"/>
      <c r="F231" s="68">
        <v>0</v>
      </c>
      <c r="G231" s="80">
        <f t="shared" si="81"/>
        <v>0</v>
      </c>
      <c r="H231" s="66">
        <v>1</v>
      </c>
      <c r="I231" s="68"/>
      <c r="J231" s="68">
        <v>0</v>
      </c>
      <c r="K231" s="68">
        <v>0</v>
      </c>
      <c r="L231" s="68">
        <v>3</v>
      </c>
      <c r="M231" s="68">
        <v>3400</v>
      </c>
      <c r="N231" s="68">
        <f t="shared" si="83"/>
        <v>10200</v>
      </c>
      <c r="O231" s="80">
        <f t="shared" si="84"/>
        <v>10200</v>
      </c>
    </row>
    <row r="232" spans="1:15" x14ac:dyDescent="0.2">
      <c r="A232" s="49" t="s">
        <v>89</v>
      </c>
      <c r="B232" s="36"/>
      <c r="C232" s="96" t="s">
        <v>158</v>
      </c>
      <c r="D232" s="3"/>
      <c r="E232" s="3"/>
      <c r="F232" s="68">
        <v>0</v>
      </c>
      <c r="G232" s="80">
        <f t="shared" si="81"/>
        <v>0</v>
      </c>
      <c r="H232" s="66">
        <v>5</v>
      </c>
      <c r="I232" s="68">
        <v>4</v>
      </c>
      <c r="J232" s="68">
        <v>3400</v>
      </c>
      <c r="K232" s="68">
        <f t="shared" ref="K232:K235" si="85">J232*I232</f>
        <v>13600</v>
      </c>
      <c r="L232" s="68">
        <v>0</v>
      </c>
      <c r="M232" s="68">
        <v>0</v>
      </c>
      <c r="N232" s="68">
        <f t="shared" si="83"/>
        <v>0</v>
      </c>
      <c r="O232" s="80">
        <f t="shared" si="84"/>
        <v>13600</v>
      </c>
    </row>
    <row r="233" spans="1:15" x14ac:dyDescent="0.2">
      <c r="A233" s="49" t="s">
        <v>270</v>
      </c>
      <c r="B233" s="36"/>
      <c r="C233" s="96" t="s">
        <v>158</v>
      </c>
      <c r="D233" s="3"/>
      <c r="E233" s="3">
        <v>0</v>
      </c>
      <c r="F233" s="68">
        <v>0</v>
      </c>
      <c r="G233" s="80">
        <f t="shared" si="81"/>
        <v>0</v>
      </c>
      <c r="H233" s="66">
        <v>5</v>
      </c>
      <c r="I233" s="68">
        <v>1</v>
      </c>
      <c r="J233" s="68">
        <v>3400</v>
      </c>
      <c r="K233" s="68">
        <f t="shared" si="85"/>
        <v>3400</v>
      </c>
      <c r="L233" s="68">
        <v>0</v>
      </c>
      <c r="M233" s="68">
        <v>0</v>
      </c>
      <c r="N233" s="68">
        <v>0</v>
      </c>
      <c r="O233" s="80">
        <f t="shared" si="84"/>
        <v>3400</v>
      </c>
    </row>
    <row r="234" spans="1:15" x14ac:dyDescent="0.2">
      <c r="A234" s="110" t="s">
        <v>200</v>
      </c>
      <c r="B234" s="36"/>
      <c r="C234" s="96" t="s">
        <v>159</v>
      </c>
      <c r="D234" s="3"/>
      <c r="E234" s="3">
        <v>20</v>
      </c>
      <c r="F234" s="68">
        <v>50</v>
      </c>
      <c r="G234" s="80">
        <f t="shared" si="81"/>
        <v>1000</v>
      </c>
      <c r="H234" s="68">
        <v>31</v>
      </c>
      <c r="I234" s="68">
        <v>0</v>
      </c>
      <c r="J234" s="68">
        <v>0</v>
      </c>
      <c r="K234" s="68">
        <f t="shared" si="85"/>
        <v>0</v>
      </c>
      <c r="L234" s="68"/>
      <c r="M234" s="68"/>
      <c r="N234" s="68">
        <f t="shared" ref="N234:N246" si="86">M234*L234</f>
        <v>0</v>
      </c>
      <c r="O234" s="80">
        <f t="shared" si="84"/>
        <v>1000</v>
      </c>
    </row>
    <row r="235" spans="1:15" ht="25.5" x14ac:dyDescent="0.2">
      <c r="A235" s="59" t="s">
        <v>149</v>
      </c>
      <c r="B235" s="36"/>
      <c r="C235" s="96" t="s">
        <v>159</v>
      </c>
      <c r="D235" s="3"/>
      <c r="E235" s="3">
        <v>2</v>
      </c>
      <c r="F235" s="68">
        <v>150</v>
      </c>
      <c r="G235" s="68">
        <f t="shared" si="81"/>
        <v>300</v>
      </c>
      <c r="H235" s="68">
        <v>31</v>
      </c>
      <c r="I235" s="68">
        <v>0</v>
      </c>
      <c r="J235" s="68">
        <v>0</v>
      </c>
      <c r="K235" s="68">
        <f t="shared" si="85"/>
        <v>0</v>
      </c>
      <c r="L235" s="68">
        <v>0</v>
      </c>
      <c r="M235" s="68">
        <v>0</v>
      </c>
      <c r="N235" s="68">
        <f t="shared" si="86"/>
        <v>0</v>
      </c>
      <c r="O235" s="80">
        <f t="shared" si="84"/>
        <v>300</v>
      </c>
    </row>
    <row r="236" spans="1:15" x14ac:dyDescent="0.2">
      <c r="A236" s="58" t="s">
        <v>146</v>
      </c>
      <c r="B236" s="36"/>
      <c r="C236" s="62" t="s">
        <v>158</v>
      </c>
      <c r="D236" s="3"/>
      <c r="E236" s="3">
        <v>1</v>
      </c>
      <c r="F236" s="68">
        <v>1000</v>
      </c>
      <c r="G236" s="68">
        <f t="shared" si="81"/>
        <v>1000</v>
      </c>
      <c r="H236" s="68">
        <v>31</v>
      </c>
      <c r="I236" s="68">
        <v>0</v>
      </c>
      <c r="J236" s="68">
        <v>0</v>
      </c>
      <c r="K236" s="68">
        <v>0</v>
      </c>
      <c r="L236" s="68">
        <v>0</v>
      </c>
      <c r="M236" s="68">
        <v>0</v>
      </c>
      <c r="N236" s="68">
        <f t="shared" si="86"/>
        <v>0</v>
      </c>
      <c r="O236" s="80">
        <f t="shared" si="84"/>
        <v>1000</v>
      </c>
    </row>
    <row r="237" spans="1:15" x14ac:dyDescent="0.2">
      <c r="A237" s="58" t="s">
        <v>147</v>
      </c>
      <c r="B237" s="36"/>
      <c r="C237" s="62" t="s">
        <v>158</v>
      </c>
      <c r="D237" s="3"/>
      <c r="E237" s="3">
        <v>0</v>
      </c>
      <c r="F237" s="68">
        <v>0</v>
      </c>
      <c r="G237" s="68">
        <f t="shared" si="81"/>
        <v>0</v>
      </c>
      <c r="H237" s="68"/>
      <c r="I237" s="68">
        <v>0</v>
      </c>
      <c r="J237" s="68">
        <v>0</v>
      </c>
      <c r="K237" s="68">
        <f t="shared" ref="K237:K240" si="87">J237*I237</f>
        <v>0</v>
      </c>
      <c r="L237" s="68">
        <v>0</v>
      </c>
      <c r="M237" s="68">
        <v>0</v>
      </c>
      <c r="N237" s="68">
        <f t="shared" si="86"/>
        <v>0</v>
      </c>
      <c r="O237" s="80">
        <f t="shared" si="84"/>
        <v>0</v>
      </c>
    </row>
    <row r="238" spans="1:15" x14ac:dyDescent="0.2">
      <c r="A238" s="58" t="s">
        <v>148</v>
      </c>
      <c r="B238" s="36"/>
      <c r="C238" s="62" t="s">
        <v>158</v>
      </c>
      <c r="D238" s="3"/>
      <c r="E238" s="3">
        <v>0</v>
      </c>
      <c r="F238" s="68">
        <v>0</v>
      </c>
      <c r="G238" s="68">
        <f t="shared" si="81"/>
        <v>0</v>
      </c>
      <c r="H238" s="68"/>
      <c r="I238" s="68">
        <v>0</v>
      </c>
      <c r="J238" s="68">
        <v>0</v>
      </c>
      <c r="K238" s="68">
        <f t="shared" si="87"/>
        <v>0</v>
      </c>
      <c r="L238" s="68">
        <v>0</v>
      </c>
      <c r="M238" s="68">
        <v>0</v>
      </c>
      <c r="N238" s="68">
        <f t="shared" si="86"/>
        <v>0</v>
      </c>
      <c r="O238" s="80">
        <f t="shared" si="84"/>
        <v>0</v>
      </c>
    </row>
    <row r="239" spans="1:15" x14ac:dyDescent="0.2">
      <c r="A239" s="58" t="s">
        <v>150</v>
      </c>
      <c r="B239" s="36"/>
      <c r="C239" s="62" t="s">
        <v>158</v>
      </c>
      <c r="D239" s="3"/>
      <c r="E239" s="3">
        <v>0</v>
      </c>
      <c r="F239" s="68">
        <v>0</v>
      </c>
      <c r="G239" s="68">
        <f t="shared" si="81"/>
        <v>0</v>
      </c>
      <c r="H239" s="68"/>
      <c r="I239" s="68">
        <v>0</v>
      </c>
      <c r="J239" s="68">
        <v>0</v>
      </c>
      <c r="K239" s="68">
        <f t="shared" si="87"/>
        <v>0</v>
      </c>
      <c r="L239" s="68">
        <v>0</v>
      </c>
      <c r="M239" s="68">
        <v>0</v>
      </c>
      <c r="N239" s="68">
        <f t="shared" si="86"/>
        <v>0</v>
      </c>
      <c r="O239" s="80">
        <f t="shared" si="84"/>
        <v>0</v>
      </c>
    </row>
    <row r="240" spans="1:15" x14ac:dyDescent="0.2">
      <c r="A240" s="58" t="s">
        <v>151</v>
      </c>
      <c r="B240" s="36"/>
      <c r="C240" s="62" t="s">
        <v>158</v>
      </c>
      <c r="D240" s="3"/>
      <c r="E240" s="3">
        <v>2</v>
      </c>
      <c r="F240" s="68">
        <v>200</v>
      </c>
      <c r="G240" s="68">
        <f t="shared" si="81"/>
        <v>400</v>
      </c>
      <c r="H240" s="67">
        <v>31.5</v>
      </c>
      <c r="I240" s="68">
        <v>2</v>
      </c>
      <c r="J240" s="68">
        <v>200</v>
      </c>
      <c r="K240" s="68">
        <f t="shared" si="87"/>
        <v>400</v>
      </c>
      <c r="L240" s="68">
        <v>0</v>
      </c>
      <c r="M240" s="68">
        <v>0</v>
      </c>
      <c r="N240" s="68">
        <f t="shared" si="86"/>
        <v>0</v>
      </c>
      <c r="O240" s="80">
        <f t="shared" si="84"/>
        <v>800</v>
      </c>
    </row>
    <row r="241" spans="1:15" x14ac:dyDescent="0.2">
      <c r="A241" s="52" t="s">
        <v>152</v>
      </c>
      <c r="B241" s="36"/>
      <c r="C241" s="63" t="s">
        <v>158</v>
      </c>
      <c r="D241" s="3"/>
      <c r="E241" s="3">
        <v>0</v>
      </c>
      <c r="F241" s="68">
        <v>0</v>
      </c>
      <c r="G241" s="68">
        <f t="shared" si="81"/>
        <v>0</v>
      </c>
      <c r="H241" s="68"/>
      <c r="I241" s="68">
        <v>0</v>
      </c>
      <c r="J241" s="68">
        <v>0</v>
      </c>
      <c r="K241" s="68">
        <v>0</v>
      </c>
      <c r="L241" s="68">
        <v>0</v>
      </c>
      <c r="M241" s="68">
        <v>0</v>
      </c>
      <c r="N241" s="68">
        <f t="shared" si="86"/>
        <v>0</v>
      </c>
      <c r="O241" s="80">
        <f t="shared" si="84"/>
        <v>0</v>
      </c>
    </row>
    <row r="242" spans="1:15" ht="38.25" x14ac:dyDescent="0.2">
      <c r="A242" s="58" t="s">
        <v>153</v>
      </c>
      <c r="B242" s="36"/>
      <c r="C242" s="63" t="s">
        <v>161</v>
      </c>
      <c r="D242" s="3"/>
      <c r="E242" s="3">
        <v>0</v>
      </c>
      <c r="F242" s="105">
        <v>0.5</v>
      </c>
      <c r="G242" s="68">
        <f t="shared" si="81"/>
        <v>0</v>
      </c>
      <c r="H242" s="68">
        <v>31</v>
      </c>
      <c r="I242" s="68">
        <v>0</v>
      </c>
      <c r="J242" s="68">
        <v>0</v>
      </c>
      <c r="K242" s="68">
        <f t="shared" ref="K242:K246" si="88">J242*I242</f>
        <v>0</v>
      </c>
      <c r="L242" s="68">
        <v>0</v>
      </c>
      <c r="M242" s="68">
        <v>0</v>
      </c>
      <c r="N242" s="68">
        <f t="shared" si="86"/>
        <v>0</v>
      </c>
      <c r="O242" s="80">
        <f t="shared" si="84"/>
        <v>0</v>
      </c>
    </row>
    <row r="243" spans="1:15" x14ac:dyDescent="0.2">
      <c r="A243" s="58" t="s">
        <v>154</v>
      </c>
      <c r="B243" s="36"/>
      <c r="C243" s="62" t="s">
        <v>160</v>
      </c>
      <c r="D243" s="3"/>
      <c r="E243" s="3">
        <v>200</v>
      </c>
      <c r="F243" s="105">
        <v>1.5</v>
      </c>
      <c r="G243" s="68">
        <f t="shared" si="81"/>
        <v>300</v>
      </c>
      <c r="H243" s="68">
        <v>31</v>
      </c>
      <c r="I243" s="68">
        <v>0</v>
      </c>
      <c r="J243" s="68">
        <v>0</v>
      </c>
      <c r="K243" s="68">
        <f t="shared" si="88"/>
        <v>0</v>
      </c>
      <c r="L243" s="68">
        <v>0</v>
      </c>
      <c r="M243" s="68">
        <v>0</v>
      </c>
      <c r="N243" s="68">
        <f t="shared" si="86"/>
        <v>0</v>
      </c>
      <c r="O243" s="80">
        <f t="shared" si="84"/>
        <v>300</v>
      </c>
    </row>
    <row r="244" spans="1:15" x14ac:dyDescent="0.2">
      <c r="A244" s="58" t="s">
        <v>155</v>
      </c>
      <c r="B244" s="36"/>
      <c r="C244" s="62" t="s">
        <v>158</v>
      </c>
      <c r="D244" s="3"/>
      <c r="E244" s="3">
        <v>0</v>
      </c>
      <c r="F244" s="3">
        <v>0</v>
      </c>
      <c r="G244" s="68">
        <f t="shared" si="81"/>
        <v>0</v>
      </c>
      <c r="H244" s="68"/>
      <c r="I244" s="68">
        <v>0</v>
      </c>
      <c r="J244" s="68">
        <v>0</v>
      </c>
      <c r="K244" s="68">
        <f t="shared" si="88"/>
        <v>0</v>
      </c>
      <c r="L244" s="68">
        <v>0</v>
      </c>
      <c r="M244" s="68">
        <v>0</v>
      </c>
      <c r="N244" s="68">
        <f t="shared" si="86"/>
        <v>0</v>
      </c>
      <c r="O244" s="80">
        <f t="shared" si="84"/>
        <v>0</v>
      </c>
    </row>
    <row r="245" spans="1:15" x14ac:dyDescent="0.2">
      <c r="A245" s="58" t="s">
        <v>156</v>
      </c>
      <c r="B245" s="36"/>
      <c r="C245" s="62" t="s">
        <v>158</v>
      </c>
      <c r="D245" s="3"/>
      <c r="E245" s="3">
        <v>0</v>
      </c>
      <c r="F245" s="3">
        <v>0</v>
      </c>
      <c r="G245" s="68">
        <f t="shared" si="81"/>
        <v>0</v>
      </c>
      <c r="H245" s="68"/>
      <c r="I245" s="68">
        <v>0</v>
      </c>
      <c r="J245" s="68">
        <v>0</v>
      </c>
      <c r="K245" s="68">
        <f t="shared" si="88"/>
        <v>0</v>
      </c>
      <c r="L245" s="68">
        <v>0</v>
      </c>
      <c r="M245" s="68">
        <v>0</v>
      </c>
      <c r="N245" s="68">
        <f t="shared" si="86"/>
        <v>0</v>
      </c>
      <c r="O245" s="80">
        <f t="shared" si="84"/>
        <v>0</v>
      </c>
    </row>
    <row r="246" spans="1:15" ht="13.5" thickBot="1" x14ac:dyDescent="0.25">
      <c r="A246" s="60" t="s">
        <v>157</v>
      </c>
      <c r="B246" s="36"/>
      <c r="C246" s="62" t="s">
        <v>158</v>
      </c>
      <c r="D246" s="3"/>
      <c r="E246" s="3">
        <v>0</v>
      </c>
      <c r="F246" s="3">
        <v>0</v>
      </c>
      <c r="G246" s="82">
        <f t="shared" si="81"/>
        <v>0</v>
      </c>
      <c r="H246" s="68"/>
      <c r="I246" s="68">
        <v>0</v>
      </c>
      <c r="J246" s="68">
        <v>0</v>
      </c>
      <c r="K246" s="82">
        <f t="shared" si="88"/>
        <v>0</v>
      </c>
      <c r="L246" s="68">
        <v>0</v>
      </c>
      <c r="M246" s="68">
        <v>0</v>
      </c>
      <c r="N246" s="82">
        <f t="shared" si="86"/>
        <v>0</v>
      </c>
      <c r="O246" s="80">
        <f t="shared" si="84"/>
        <v>0</v>
      </c>
    </row>
    <row r="247" spans="1:15" ht="33.75" customHeight="1" thickBot="1" x14ac:dyDescent="0.25">
      <c r="A247" s="160" t="str">
        <f>'Uso Público'!B26</f>
        <v>El parque es conocido como sitio para realizar actividades ecoturisticas y deporte de montaña</v>
      </c>
      <c r="B247" s="161"/>
      <c r="C247" s="162"/>
      <c r="D247" s="163" t="s">
        <v>25</v>
      </c>
      <c r="E247" s="164"/>
      <c r="F247" s="35"/>
      <c r="G247" s="88">
        <f>SUM(G248:G265)</f>
        <v>6565</v>
      </c>
      <c r="H247" s="30"/>
      <c r="I247" s="26"/>
      <c r="J247" s="35"/>
      <c r="K247" s="87">
        <f>SUM(K248:K265)</f>
        <v>19075</v>
      </c>
      <c r="L247" s="30"/>
      <c r="M247" s="35"/>
      <c r="N247" s="87">
        <f>SUM(N248:N265)</f>
        <v>10200</v>
      </c>
      <c r="O247" s="87">
        <f>SUM(O248:O265)</f>
        <v>35840</v>
      </c>
    </row>
    <row r="248" spans="1:15" x14ac:dyDescent="0.2">
      <c r="A248" s="51" t="s">
        <v>87</v>
      </c>
      <c r="B248" s="36"/>
      <c r="C248" s="61" t="s">
        <v>158</v>
      </c>
      <c r="D248" s="3"/>
      <c r="E248" s="3">
        <v>1</v>
      </c>
      <c r="F248" s="68">
        <v>4715</v>
      </c>
      <c r="G248" s="80">
        <f t="shared" ref="G248:G265" si="89">F248*E248</f>
        <v>4715</v>
      </c>
      <c r="H248" s="66">
        <v>31</v>
      </c>
      <c r="I248" s="68">
        <v>0</v>
      </c>
      <c r="J248" s="68">
        <v>0</v>
      </c>
      <c r="K248" s="80">
        <f>J248*I248</f>
        <v>0</v>
      </c>
      <c r="L248" s="68">
        <v>0</v>
      </c>
      <c r="M248" s="68">
        <v>0</v>
      </c>
      <c r="N248" s="80">
        <f>M248*L248</f>
        <v>0</v>
      </c>
      <c r="O248" s="80">
        <f>G248+K248+N248</f>
        <v>4715</v>
      </c>
    </row>
    <row r="249" spans="1:15" x14ac:dyDescent="0.2">
      <c r="A249" s="49" t="s">
        <v>269</v>
      </c>
      <c r="B249" s="36"/>
      <c r="C249" s="96" t="s">
        <v>158</v>
      </c>
      <c r="D249" s="3"/>
      <c r="E249" s="3">
        <v>0</v>
      </c>
      <c r="F249" s="68">
        <v>0</v>
      </c>
      <c r="G249" s="80">
        <f t="shared" si="89"/>
        <v>0</v>
      </c>
      <c r="H249" s="66">
        <v>5</v>
      </c>
      <c r="I249" s="68">
        <v>1</v>
      </c>
      <c r="J249" s="68">
        <v>1875</v>
      </c>
      <c r="K249" s="68">
        <f t="shared" ref="K249" si="90">J249*I249</f>
        <v>1875</v>
      </c>
      <c r="L249" s="68">
        <v>0</v>
      </c>
      <c r="M249" s="68">
        <v>0</v>
      </c>
      <c r="N249" s="68">
        <f t="shared" ref="N249:N251" si="91">M249*L249</f>
        <v>0</v>
      </c>
      <c r="O249" s="80">
        <f t="shared" ref="O249:O265" si="92">G249+K249+N249</f>
        <v>1875</v>
      </c>
    </row>
    <row r="250" spans="1:15" x14ac:dyDescent="0.2">
      <c r="A250" s="49" t="s">
        <v>88</v>
      </c>
      <c r="B250" s="36"/>
      <c r="C250" s="96" t="s">
        <v>158</v>
      </c>
      <c r="D250" s="3"/>
      <c r="E250" s="3"/>
      <c r="F250" s="68">
        <v>0</v>
      </c>
      <c r="G250" s="80">
        <f t="shared" si="89"/>
        <v>0</v>
      </c>
      <c r="H250" s="66">
        <v>1</v>
      </c>
      <c r="I250" s="68"/>
      <c r="J250" s="68">
        <v>0</v>
      </c>
      <c r="K250" s="68">
        <v>0</v>
      </c>
      <c r="L250" s="68">
        <v>3</v>
      </c>
      <c r="M250" s="68">
        <v>3400</v>
      </c>
      <c r="N250" s="68">
        <f t="shared" si="91"/>
        <v>10200</v>
      </c>
      <c r="O250" s="80">
        <f t="shared" si="92"/>
        <v>10200</v>
      </c>
    </row>
    <row r="251" spans="1:15" x14ac:dyDescent="0.2">
      <c r="A251" s="49" t="s">
        <v>89</v>
      </c>
      <c r="B251" s="36"/>
      <c r="C251" s="96" t="s">
        <v>158</v>
      </c>
      <c r="D251" s="3"/>
      <c r="E251" s="3"/>
      <c r="F251" s="68">
        <v>0</v>
      </c>
      <c r="G251" s="80">
        <f t="shared" si="89"/>
        <v>0</v>
      </c>
      <c r="H251" s="66">
        <v>5</v>
      </c>
      <c r="I251" s="68">
        <v>4</v>
      </c>
      <c r="J251" s="68">
        <v>3400</v>
      </c>
      <c r="K251" s="68">
        <f t="shared" ref="K251:K254" si="93">J251*I251</f>
        <v>13600</v>
      </c>
      <c r="L251" s="68">
        <v>0</v>
      </c>
      <c r="M251" s="68">
        <v>0</v>
      </c>
      <c r="N251" s="68">
        <f t="shared" si="91"/>
        <v>0</v>
      </c>
      <c r="O251" s="80">
        <f t="shared" si="92"/>
        <v>13600</v>
      </c>
    </row>
    <row r="252" spans="1:15" x14ac:dyDescent="0.2">
      <c r="A252" s="49" t="s">
        <v>270</v>
      </c>
      <c r="B252" s="36"/>
      <c r="C252" s="96" t="s">
        <v>158</v>
      </c>
      <c r="D252" s="3"/>
      <c r="E252" s="3">
        <v>0</v>
      </c>
      <c r="F252" s="68">
        <v>0</v>
      </c>
      <c r="G252" s="80">
        <f t="shared" si="89"/>
        <v>0</v>
      </c>
      <c r="H252" s="66">
        <v>5</v>
      </c>
      <c r="I252" s="68">
        <v>1</v>
      </c>
      <c r="J252" s="68">
        <v>3400</v>
      </c>
      <c r="K252" s="68">
        <f t="shared" si="93"/>
        <v>3400</v>
      </c>
      <c r="L252" s="68">
        <v>0</v>
      </c>
      <c r="M252" s="68">
        <v>0</v>
      </c>
      <c r="N252" s="68">
        <v>0</v>
      </c>
      <c r="O252" s="80">
        <f t="shared" si="92"/>
        <v>3400</v>
      </c>
    </row>
    <row r="253" spans="1:15" x14ac:dyDescent="0.2">
      <c r="A253" s="110" t="s">
        <v>200</v>
      </c>
      <c r="B253" s="36"/>
      <c r="C253" s="96" t="s">
        <v>159</v>
      </c>
      <c r="D253" s="3"/>
      <c r="E253" s="3">
        <v>0</v>
      </c>
      <c r="F253" s="68">
        <v>0</v>
      </c>
      <c r="G253" s="80">
        <f t="shared" si="89"/>
        <v>0</v>
      </c>
      <c r="H253" s="68">
        <v>0</v>
      </c>
      <c r="I253" s="68">
        <v>0</v>
      </c>
      <c r="J253" s="68">
        <v>0</v>
      </c>
      <c r="K253" s="68">
        <f t="shared" si="93"/>
        <v>0</v>
      </c>
      <c r="L253" s="68"/>
      <c r="M253" s="68"/>
      <c r="N253" s="68">
        <f t="shared" ref="N253:N265" si="94">M253*L253</f>
        <v>0</v>
      </c>
      <c r="O253" s="80">
        <f t="shared" si="92"/>
        <v>0</v>
      </c>
    </row>
    <row r="254" spans="1:15" ht="25.5" x14ac:dyDescent="0.2">
      <c r="A254" s="59" t="s">
        <v>149</v>
      </c>
      <c r="B254" s="36"/>
      <c r="C254" s="96" t="s">
        <v>159</v>
      </c>
      <c r="D254" s="3"/>
      <c r="E254" s="3">
        <v>8</v>
      </c>
      <c r="F254" s="68">
        <v>50</v>
      </c>
      <c r="G254" s="68">
        <f t="shared" si="89"/>
        <v>400</v>
      </c>
      <c r="H254" s="68">
        <v>31</v>
      </c>
      <c r="I254" s="68">
        <v>0</v>
      </c>
      <c r="J254" s="68">
        <v>0</v>
      </c>
      <c r="K254" s="68">
        <f t="shared" si="93"/>
        <v>0</v>
      </c>
      <c r="L254" s="68">
        <v>0</v>
      </c>
      <c r="M254" s="68">
        <v>0</v>
      </c>
      <c r="N254" s="68">
        <f t="shared" si="94"/>
        <v>0</v>
      </c>
      <c r="O254" s="80">
        <f t="shared" si="92"/>
        <v>400</v>
      </c>
    </row>
    <row r="255" spans="1:15" x14ac:dyDescent="0.2">
      <c r="A255" s="58" t="s">
        <v>146</v>
      </c>
      <c r="B255" s="36"/>
      <c r="C255" s="62" t="s">
        <v>158</v>
      </c>
      <c r="D255" s="3"/>
      <c r="E255" s="3">
        <v>1</v>
      </c>
      <c r="F255" s="68">
        <v>1000</v>
      </c>
      <c r="G255" s="68">
        <f t="shared" si="89"/>
        <v>1000</v>
      </c>
      <c r="H255" s="68">
        <v>31</v>
      </c>
      <c r="I255" s="68">
        <v>0</v>
      </c>
      <c r="J255" s="68">
        <v>0</v>
      </c>
      <c r="K255" s="68">
        <v>0</v>
      </c>
      <c r="L255" s="68">
        <v>0</v>
      </c>
      <c r="M255" s="68">
        <v>0</v>
      </c>
      <c r="N255" s="68">
        <f t="shared" si="94"/>
        <v>0</v>
      </c>
      <c r="O255" s="80">
        <f t="shared" si="92"/>
        <v>1000</v>
      </c>
    </row>
    <row r="256" spans="1:15" x14ac:dyDescent="0.2">
      <c r="A256" s="58" t="s">
        <v>147</v>
      </c>
      <c r="B256" s="36"/>
      <c r="C256" s="62" t="s">
        <v>158</v>
      </c>
      <c r="D256" s="3"/>
      <c r="E256" s="3">
        <v>0</v>
      </c>
      <c r="F256" s="68">
        <v>0</v>
      </c>
      <c r="G256" s="68">
        <f t="shared" si="89"/>
        <v>0</v>
      </c>
      <c r="H256" s="68"/>
      <c r="I256" s="68">
        <v>0</v>
      </c>
      <c r="J256" s="68">
        <v>0</v>
      </c>
      <c r="K256" s="68">
        <f t="shared" ref="K256:K259" si="95">J256*I256</f>
        <v>0</v>
      </c>
      <c r="L256" s="68">
        <v>0</v>
      </c>
      <c r="M256" s="68">
        <v>0</v>
      </c>
      <c r="N256" s="68">
        <f t="shared" si="94"/>
        <v>0</v>
      </c>
      <c r="O256" s="80">
        <f t="shared" si="92"/>
        <v>0</v>
      </c>
    </row>
    <row r="257" spans="1:15" x14ac:dyDescent="0.2">
      <c r="A257" s="58" t="s">
        <v>148</v>
      </c>
      <c r="B257" s="36"/>
      <c r="C257" s="62" t="s">
        <v>158</v>
      </c>
      <c r="D257" s="3"/>
      <c r="E257" s="3">
        <v>0</v>
      </c>
      <c r="F257" s="68">
        <v>0</v>
      </c>
      <c r="G257" s="68">
        <f t="shared" si="89"/>
        <v>0</v>
      </c>
      <c r="H257" s="68"/>
      <c r="I257" s="68">
        <v>0</v>
      </c>
      <c r="J257" s="68">
        <v>0</v>
      </c>
      <c r="K257" s="68">
        <f t="shared" si="95"/>
        <v>0</v>
      </c>
      <c r="L257" s="68">
        <v>0</v>
      </c>
      <c r="M257" s="68">
        <v>0</v>
      </c>
      <c r="N257" s="68">
        <f t="shared" si="94"/>
        <v>0</v>
      </c>
      <c r="O257" s="80">
        <f t="shared" si="92"/>
        <v>0</v>
      </c>
    </row>
    <row r="258" spans="1:15" x14ac:dyDescent="0.2">
      <c r="A258" s="58" t="s">
        <v>150</v>
      </c>
      <c r="B258" s="36"/>
      <c r="C258" s="62" t="s">
        <v>158</v>
      </c>
      <c r="D258" s="3"/>
      <c r="E258" s="3">
        <v>0</v>
      </c>
      <c r="F258" s="68">
        <v>0</v>
      </c>
      <c r="G258" s="68">
        <f t="shared" si="89"/>
        <v>0</v>
      </c>
      <c r="H258" s="68"/>
      <c r="I258" s="68">
        <v>0</v>
      </c>
      <c r="J258" s="68">
        <v>0</v>
      </c>
      <c r="K258" s="68">
        <f t="shared" si="95"/>
        <v>0</v>
      </c>
      <c r="L258" s="68">
        <v>0</v>
      </c>
      <c r="M258" s="68">
        <v>0</v>
      </c>
      <c r="N258" s="68">
        <f t="shared" si="94"/>
        <v>0</v>
      </c>
      <c r="O258" s="80">
        <f t="shared" si="92"/>
        <v>0</v>
      </c>
    </row>
    <row r="259" spans="1:15" x14ac:dyDescent="0.2">
      <c r="A259" s="58" t="s">
        <v>151</v>
      </c>
      <c r="B259" s="36"/>
      <c r="C259" s="62" t="s">
        <v>158</v>
      </c>
      <c r="D259" s="3"/>
      <c r="E259" s="3">
        <v>2</v>
      </c>
      <c r="F259" s="68">
        <v>200</v>
      </c>
      <c r="G259" s="68">
        <f t="shared" si="89"/>
        <v>400</v>
      </c>
      <c r="H259" s="67">
        <v>31.5</v>
      </c>
      <c r="I259" s="68">
        <v>1</v>
      </c>
      <c r="J259" s="68">
        <v>200</v>
      </c>
      <c r="K259" s="68">
        <f t="shared" si="95"/>
        <v>200</v>
      </c>
      <c r="L259" s="68">
        <v>0</v>
      </c>
      <c r="M259" s="68">
        <v>0</v>
      </c>
      <c r="N259" s="68">
        <f t="shared" si="94"/>
        <v>0</v>
      </c>
      <c r="O259" s="80">
        <f t="shared" si="92"/>
        <v>600</v>
      </c>
    </row>
    <row r="260" spans="1:15" x14ac:dyDescent="0.2">
      <c r="A260" s="52" t="s">
        <v>152</v>
      </c>
      <c r="B260" s="36"/>
      <c r="C260" s="63" t="s">
        <v>158</v>
      </c>
      <c r="D260" s="3"/>
      <c r="E260" s="3">
        <v>0</v>
      </c>
      <c r="F260" s="68">
        <v>0</v>
      </c>
      <c r="G260" s="68">
        <f t="shared" si="89"/>
        <v>0</v>
      </c>
      <c r="H260" s="68"/>
      <c r="I260" s="68">
        <v>0</v>
      </c>
      <c r="J260" s="68">
        <v>0</v>
      </c>
      <c r="K260" s="68">
        <v>0</v>
      </c>
      <c r="L260" s="68">
        <v>0</v>
      </c>
      <c r="M260" s="68">
        <v>0</v>
      </c>
      <c r="N260" s="68">
        <f t="shared" si="94"/>
        <v>0</v>
      </c>
      <c r="O260" s="80">
        <f t="shared" si="92"/>
        <v>0</v>
      </c>
    </row>
    <row r="261" spans="1:15" ht="38.25" x14ac:dyDescent="0.2">
      <c r="A261" s="58" t="s">
        <v>153</v>
      </c>
      <c r="B261" s="36"/>
      <c r="C261" s="63" t="s">
        <v>161</v>
      </c>
      <c r="D261" s="3"/>
      <c r="E261" s="3">
        <v>0</v>
      </c>
      <c r="F261" s="105">
        <v>0</v>
      </c>
      <c r="G261" s="68">
        <f t="shared" si="89"/>
        <v>0</v>
      </c>
      <c r="H261" s="68">
        <v>31</v>
      </c>
      <c r="I261" s="68">
        <v>0</v>
      </c>
      <c r="J261" s="68">
        <v>0</v>
      </c>
      <c r="K261" s="68">
        <f t="shared" ref="K261:K265" si="96">J261*I261</f>
        <v>0</v>
      </c>
      <c r="L261" s="68">
        <v>0</v>
      </c>
      <c r="M261" s="68">
        <v>0</v>
      </c>
      <c r="N261" s="68">
        <f t="shared" si="94"/>
        <v>0</v>
      </c>
      <c r="O261" s="80">
        <f t="shared" si="92"/>
        <v>0</v>
      </c>
    </row>
    <row r="262" spans="1:15" x14ac:dyDescent="0.2">
      <c r="A262" s="58" t="s">
        <v>154</v>
      </c>
      <c r="B262" s="36"/>
      <c r="C262" s="62" t="s">
        <v>160</v>
      </c>
      <c r="D262" s="3"/>
      <c r="E262" s="3">
        <v>100</v>
      </c>
      <c r="F262" s="105">
        <v>0.5</v>
      </c>
      <c r="G262" s="68">
        <f t="shared" si="89"/>
        <v>50</v>
      </c>
      <c r="H262" s="68">
        <v>31</v>
      </c>
      <c r="I262" s="68">
        <v>0</v>
      </c>
      <c r="J262" s="68">
        <v>0</v>
      </c>
      <c r="K262" s="68">
        <f t="shared" si="96"/>
        <v>0</v>
      </c>
      <c r="L262" s="68">
        <v>0</v>
      </c>
      <c r="M262" s="68">
        <v>0</v>
      </c>
      <c r="N262" s="68">
        <f t="shared" si="94"/>
        <v>0</v>
      </c>
      <c r="O262" s="80">
        <f t="shared" si="92"/>
        <v>50</v>
      </c>
    </row>
    <row r="263" spans="1:15" x14ac:dyDescent="0.2">
      <c r="A263" s="58" t="s">
        <v>155</v>
      </c>
      <c r="B263" s="36"/>
      <c r="C263" s="62" t="s">
        <v>158</v>
      </c>
      <c r="D263" s="3"/>
      <c r="E263" s="3">
        <v>0</v>
      </c>
      <c r="F263" s="3">
        <v>0</v>
      </c>
      <c r="G263" s="68">
        <f t="shared" si="89"/>
        <v>0</v>
      </c>
      <c r="H263" s="68"/>
      <c r="I263" s="68">
        <v>0</v>
      </c>
      <c r="J263" s="68">
        <v>0</v>
      </c>
      <c r="K263" s="68">
        <f t="shared" si="96"/>
        <v>0</v>
      </c>
      <c r="L263" s="68">
        <v>0</v>
      </c>
      <c r="M263" s="68">
        <v>0</v>
      </c>
      <c r="N263" s="68">
        <f t="shared" si="94"/>
        <v>0</v>
      </c>
      <c r="O263" s="80">
        <f t="shared" si="92"/>
        <v>0</v>
      </c>
    </row>
    <row r="264" spans="1:15" x14ac:dyDescent="0.2">
      <c r="A264" s="58" t="s">
        <v>156</v>
      </c>
      <c r="B264" s="36"/>
      <c r="C264" s="62" t="s">
        <v>158</v>
      </c>
      <c r="D264" s="3"/>
      <c r="E264" s="3">
        <v>0</v>
      </c>
      <c r="F264" s="3">
        <v>0</v>
      </c>
      <c r="G264" s="68">
        <f t="shared" si="89"/>
        <v>0</v>
      </c>
      <c r="H264" s="68"/>
      <c r="I264" s="68">
        <v>0</v>
      </c>
      <c r="J264" s="68">
        <v>0</v>
      </c>
      <c r="K264" s="68">
        <f t="shared" si="96"/>
        <v>0</v>
      </c>
      <c r="L264" s="68">
        <v>0</v>
      </c>
      <c r="M264" s="68">
        <v>0</v>
      </c>
      <c r="N264" s="68">
        <f t="shared" si="94"/>
        <v>0</v>
      </c>
      <c r="O264" s="80">
        <f t="shared" si="92"/>
        <v>0</v>
      </c>
    </row>
    <row r="265" spans="1:15" ht="13.5" thickBot="1" x14ac:dyDescent="0.25">
      <c r="A265" s="60" t="s">
        <v>157</v>
      </c>
      <c r="B265" s="36"/>
      <c r="C265" s="62" t="s">
        <v>158</v>
      </c>
      <c r="D265" s="3"/>
      <c r="E265" s="3">
        <v>0</v>
      </c>
      <c r="F265" s="3">
        <v>0</v>
      </c>
      <c r="G265" s="82">
        <f t="shared" si="89"/>
        <v>0</v>
      </c>
      <c r="H265" s="68"/>
      <c r="I265" s="68">
        <v>0</v>
      </c>
      <c r="J265" s="68">
        <v>0</v>
      </c>
      <c r="K265" s="82">
        <f t="shared" si="96"/>
        <v>0</v>
      </c>
      <c r="L265" s="68">
        <v>0</v>
      </c>
      <c r="M265" s="68">
        <v>0</v>
      </c>
      <c r="N265" s="82">
        <f t="shared" si="94"/>
        <v>0</v>
      </c>
      <c r="O265" s="80">
        <f t="shared" si="92"/>
        <v>0</v>
      </c>
    </row>
    <row r="266" spans="1:15" ht="19.5" thickBot="1" x14ac:dyDescent="0.35">
      <c r="A266" s="165" t="s">
        <v>92</v>
      </c>
      <c r="B266" s="166"/>
      <c r="C266" s="167"/>
      <c r="D266" s="167"/>
      <c r="E266" s="167"/>
      <c r="F266" s="167"/>
      <c r="G266" s="167"/>
      <c r="H266" s="168"/>
      <c r="I266" s="3"/>
      <c r="J266" s="3"/>
      <c r="K266" s="3"/>
      <c r="L266" s="3"/>
      <c r="M266" s="3"/>
      <c r="N266" s="3"/>
      <c r="O266" s="3"/>
    </row>
    <row r="267" spans="1:15" ht="48.75" customHeight="1" thickBot="1" x14ac:dyDescent="0.25">
      <c r="A267" s="188" t="str">
        <f>'Programa Administracion'!A11:AI11</f>
        <v>Objetivo 5. Para el año 2015 el PRMMCH cuenta con un plan estratégico de financiamiento para la operatividad en coordinación con la administración municipal y el ente co-administrador.</v>
      </c>
      <c r="B267" s="189"/>
      <c r="C267" s="190"/>
      <c r="D267" s="191"/>
      <c r="E267" s="30"/>
      <c r="F267" s="30"/>
      <c r="G267" s="26"/>
      <c r="H267" s="3"/>
      <c r="I267" s="3"/>
      <c r="J267" s="3"/>
      <c r="K267" s="26"/>
      <c r="L267" s="3"/>
      <c r="M267" s="3"/>
      <c r="N267" s="26"/>
      <c r="O267" s="26"/>
    </row>
    <row r="268" spans="1:15" ht="45.75" customHeight="1" thickBot="1" x14ac:dyDescent="0.25">
      <c r="A268" s="160" t="str">
        <f>'Programa Administracion'!B14</f>
        <v>El Consejo Consultivo de Montaña Chiclera se reune y toma decisiones para el manejo del AP.</v>
      </c>
      <c r="B268" s="161"/>
      <c r="C268" s="162"/>
      <c r="D268" s="163" t="s">
        <v>25</v>
      </c>
      <c r="E268" s="164"/>
      <c r="F268" s="34"/>
      <c r="G268" s="87">
        <f>SUM(G269:G286)</f>
        <v>5715</v>
      </c>
      <c r="H268" s="27"/>
      <c r="I268" s="3"/>
      <c r="J268" s="34"/>
      <c r="K268" s="87">
        <f>SUM(K269:K286)</f>
        <v>19075</v>
      </c>
      <c r="L268" s="27"/>
      <c r="M268" s="34"/>
      <c r="N268" s="87">
        <f>SUM(N269:N286)</f>
        <v>10200</v>
      </c>
      <c r="O268" s="87">
        <f>SUM(O269:O286)</f>
        <v>34990</v>
      </c>
    </row>
    <row r="269" spans="1:15" x14ac:dyDescent="0.2">
      <c r="A269" s="51" t="s">
        <v>87</v>
      </c>
      <c r="B269" s="36"/>
      <c r="C269" s="61" t="s">
        <v>158</v>
      </c>
      <c r="D269" s="3"/>
      <c r="E269" s="3">
        <v>1</v>
      </c>
      <c r="F269" s="68">
        <v>4715</v>
      </c>
      <c r="G269" s="80">
        <f t="shared" ref="G269:G286" si="97">F269*E269</f>
        <v>4715</v>
      </c>
      <c r="H269" s="66">
        <v>31</v>
      </c>
      <c r="I269" s="68">
        <v>0</v>
      </c>
      <c r="J269" s="68">
        <v>0</v>
      </c>
      <c r="K269" s="80">
        <f>J269*I269</f>
        <v>0</v>
      </c>
      <c r="L269" s="68">
        <v>0</v>
      </c>
      <c r="M269" s="68">
        <v>0</v>
      </c>
      <c r="N269" s="80">
        <f>M269*L269</f>
        <v>0</v>
      </c>
      <c r="O269" s="80">
        <f>G269+K269+N269</f>
        <v>4715</v>
      </c>
    </row>
    <row r="270" spans="1:15" x14ac:dyDescent="0.2">
      <c r="A270" s="49" t="s">
        <v>269</v>
      </c>
      <c r="B270" s="36"/>
      <c r="C270" s="96" t="s">
        <v>158</v>
      </c>
      <c r="D270" s="3"/>
      <c r="E270" s="3">
        <v>0</v>
      </c>
      <c r="F270" s="68">
        <v>0</v>
      </c>
      <c r="G270" s="80">
        <f t="shared" si="97"/>
        <v>0</v>
      </c>
      <c r="H270" s="66">
        <v>5</v>
      </c>
      <c r="I270" s="68">
        <v>1</v>
      </c>
      <c r="J270" s="68">
        <v>1875</v>
      </c>
      <c r="K270" s="68">
        <f t="shared" ref="K270" si="98">J270*I270</f>
        <v>1875</v>
      </c>
      <c r="L270" s="68">
        <v>0</v>
      </c>
      <c r="M270" s="68">
        <v>0</v>
      </c>
      <c r="N270" s="68">
        <f t="shared" ref="N270:N272" si="99">M270*L270</f>
        <v>0</v>
      </c>
      <c r="O270" s="80">
        <f t="shared" ref="O270:O286" si="100">G270+K270+N270</f>
        <v>1875</v>
      </c>
    </row>
    <row r="271" spans="1:15" x14ac:dyDescent="0.2">
      <c r="A271" s="49" t="s">
        <v>88</v>
      </c>
      <c r="B271" s="36"/>
      <c r="C271" s="96" t="s">
        <v>158</v>
      </c>
      <c r="D271" s="3"/>
      <c r="E271" s="3"/>
      <c r="F271" s="68">
        <v>0</v>
      </c>
      <c r="G271" s="80">
        <f t="shared" si="97"/>
        <v>0</v>
      </c>
      <c r="H271" s="66">
        <v>1</v>
      </c>
      <c r="I271" s="68"/>
      <c r="J271" s="68">
        <v>0</v>
      </c>
      <c r="K271" s="68">
        <v>0</v>
      </c>
      <c r="L271" s="68">
        <v>3</v>
      </c>
      <c r="M271" s="68">
        <v>3400</v>
      </c>
      <c r="N271" s="68">
        <f t="shared" si="99"/>
        <v>10200</v>
      </c>
      <c r="O271" s="80">
        <f t="shared" si="100"/>
        <v>10200</v>
      </c>
    </row>
    <row r="272" spans="1:15" x14ac:dyDescent="0.2">
      <c r="A272" s="49" t="s">
        <v>89</v>
      </c>
      <c r="B272" s="36"/>
      <c r="C272" s="96" t="s">
        <v>158</v>
      </c>
      <c r="D272" s="3"/>
      <c r="E272" s="3"/>
      <c r="F272" s="68">
        <v>0</v>
      </c>
      <c r="G272" s="80">
        <f t="shared" si="97"/>
        <v>0</v>
      </c>
      <c r="H272" s="66">
        <v>5</v>
      </c>
      <c r="I272" s="68">
        <v>4</v>
      </c>
      <c r="J272" s="68">
        <v>3400</v>
      </c>
      <c r="K272" s="68">
        <f t="shared" ref="K272:K275" si="101">J272*I272</f>
        <v>13600</v>
      </c>
      <c r="L272" s="68">
        <v>0</v>
      </c>
      <c r="M272" s="68">
        <v>0</v>
      </c>
      <c r="N272" s="68">
        <f t="shared" si="99"/>
        <v>0</v>
      </c>
      <c r="O272" s="80">
        <f t="shared" si="100"/>
        <v>13600</v>
      </c>
    </row>
    <row r="273" spans="1:15" x14ac:dyDescent="0.2">
      <c r="A273" s="49" t="s">
        <v>270</v>
      </c>
      <c r="B273" s="36"/>
      <c r="C273" s="96" t="s">
        <v>158</v>
      </c>
      <c r="D273" s="3"/>
      <c r="E273" s="3">
        <v>0</v>
      </c>
      <c r="F273" s="68">
        <v>0</v>
      </c>
      <c r="G273" s="80">
        <f t="shared" si="97"/>
        <v>0</v>
      </c>
      <c r="H273" s="66">
        <v>5</v>
      </c>
      <c r="I273" s="68">
        <v>1</v>
      </c>
      <c r="J273" s="68">
        <v>3400</v>
      </c>
      <c r="K273" s="68">
        <f t="shared" si="101"/>
        <v>3400</v>
      </c>
      <c r="L273" s="68">
        <v>0</v>
      </c>
      <c r="M273" s="68">
        <v>0</v>
      </c>
      <c r="N273" s="68">
        <v>0</v>
      </c>
      <c r="O273" s="80">
        <f t="shared" si="100"/>
        <v>3400</v>
      </c>
    </row>
    <row r="274" spans="1:15" x14ac:dyDescent="0.2">
      <c r="A274" s="110" t="s">
        <v>200</v>
      </c>
      <c r="B274" s="36"/>
      <c r="C274" s="96" t="s">
        <v>159</v>
      </c>
      <c r="D274" s="3"/>
      <c r="E274" s="3">
        <v>0</v>
      </c>
      <c r="F274" s="68">
        <v>0</v>
      </c>
      <c r="G274" s="80">
        <f t="shared" si="97"/>
        <v>0</v>
      </c>
      <c r="H274" s="68">
        <v>31</v>
      </c>
      <c r="I274" s="68">
        <v>0</v>
      </c>
      <c r="J274" s="68">
        <v>0</v>
      </c>
      <c r="K274" s="68">
        <f t="shared" si="101"/>
        <v>0</v>
      </c>
      <c r="L274" s="68"/>
      <c r="M274" s="68"/>
      <c r="N274" s="68">
        <f t="shared" ref="N274:N286" si="102">M274*L274</f>
        <v>0</v>
      </c>
      <c r="O274" s="80">
        <f t="shared" si="100"/>
        <v>0</v>
      </c>
    </row>
    <row r="275" spans="1:15" ht="25.5" x14ac:dyDescent="0.2">
      <c r="A275" s="59" t="s">
        <v>149</v>
      </c>
      <c r="B275" s="36"/>
      <c r="C275" s="96" t="s">
        <v>159</v>
      </c>
      <c r="D275" s="3"/>
      <c r="E275" s="3">
        <v>1</v>
      </c>
      <c r="F275" s="68">
        <v>250</v>
      </c>
      <c r="G275" s="68">
        <f t="shared" si="97"/>
        <v>250</v>
      </c>
      <c r="H275" s="68">
        <v>31</v>
      </c>
      <c r="I275" s="68">
        <v>0</v>
      </c>
      <c r="J275" s="68">
        <v>0</v>
      </c>
      <c r="K275" s="68">
        <f t="shared" si="101"/>
        <v>0</v>
      </c>
      <c r="L275" s="68">
        <v>0</v>
      </c>
      <c r="M275" s="68">
        <v>0</v>
      </c>
      <c r="N275" s="68">
        <f t="shared" si="102"/>
        <v>0</v>
      </c>
      <c r="O275" s="80">
        <f t="shared" si="100"/>
        <v>250</v>
      </c>
    </row>
    <row r="276" spans="1:15" x14ac:dyDescent="0.2">
      <c r="A276" s="58" t="s">
        <v>146</v>
      </c>
      <c r="B276" s="36"/>
      <c r="C276" s="62" t="s">
        <v>158</v>
      </c>
      <c r="D276" s="3"/>
      <c r="E276" s="3">
        <v>1</v>
      </c>
      <c r="F276" s="68">
        <v>500</v>
      </c>
      <c r="G276" s="68">
        <f t="shared" si="97"/>
        <v>500</v>
      </c>
      <c r="H276" s="68">
        <v>31</v>
      </c>
      <c r="I276" s="68">
        <v>0</v>
      </c>
      <c r="J276" s="68">
        <v>0</v>
      </c>
      <c r="K276" s="68">
        <v>0</v>
      </c>
      <c r="L276" s="68">
        <v>0</v>
      </c>
      <c r="M276" s="68">
        <v>0</v>
      </c>
      <c r="N276" s="68">
        <f t="shared" si="102"/>
        <v>0</v>
      </c>
      <c r="O276" s="80">
        <f t="shared" si="100"/>
        <v>500</v>
      </c>
    </row>
    <row r="277" spans="1:15" x14ac:dyDescent="0.2">
      <c r="A277" s="58" t="s">
        <v>147</v>
      </c>
      <c r="B277" s="36"/>
      <c r="C277" s="62" t="s">
        <v>158</v>
      </c>
      <c r="D277" s="3"/>
      <c r="E277" s="3">
        <v>0</v>
      </c>
      <c r="F277" s="68">
        <v>0</v>
      </c>
      <c r="G277" s="68">
        <f t="shared" si="97"/>
        <v>0</v>
      </c>
      <c r="H277" s="68"/>
      <c r="I277" s="68">
        <v>0</v>
      </c>
      <c r="J277" s="68">
        <v>0</v>
      </c>
      <c r="K277" s="68">
        <f t="shared" ref="K277:K280" si="103">J277*I277</f>
        <v>0</v>
      </c>
      <c r="L277" s="68">
        <v>0</v>
      </c>
      <c r="M277" s="68">
        <v>0</v>
      </c>
      <c r="N277" s="68">
        <f t="shared" si="102"/>
        <v>0</v>
      </c>
      <c r="O277" s="80">
        <f t="shared" si="100"/>
        <v>0</v>
      </c>
    </row>
    <row r="278" spans="1:15" x14ac:dyDescent="0.2">
      <c r="A278" s="58" t="s">
        <v>148</v>
      </c>
      <c r="B278" s="36"/>
      <c r="C278" s="62" t="s">
        <v>158</v>
      </c>
      <c r="D278" s="3"/>
      <c r="E278" s="3">
        <v>0</v>
      </c>
      <c r="F278" s="68">
        <v>0</v>
      </c>
      <c r="G278" s="68">
        <f t="shared" si="97"/>
        <v>0</v>
      </c>
      <c r="H278" s="68"/>
      <c r="I278" s="68">
        <v>0</v>
      </c>
      <c r="J278" s="68">
        <v>0</v>
      </c>
      <c r="K278" s="68">
        <f t="shared" si="103"/>
        <v>0</v>
      </c>
      <c r="L278" s="68">
        <v>0</v>
      </c>
      <c r="M278" s="68">
        <v>0</v>
      </c>
      <c r="N278" s="68">
        <f t="shared" si="102"/>
        <v>0</v>
      </c>
      <c r="O278" s="80">
        <f t="shared" si="100"/>
        <v>0</v>
      </c>
    </row>
    <row r="279" spans="1:15" x14ac:dyDescent="0.2">
      <c r="A279" s="58" t="s">
        <v>150</v>
      </c>
      <c r="B279" s="36"/>
      <c r="C279" s="62" t="s">
        <v>158</v>
      </c>
      <c r="D279" s="3"/>
      <c r="E279" s="3">
        <v>0</v>
      </c>
      <c r="F279" s="68">
        <v>0</v>
      </c>
      <c r="G279" s="68">
        <f t="shared" si="97"/>
        <v>0</v>
      </c>
      <c r="H279" s="68"/>
      <c r="I279" s="68">
        <v>0</v>
      </c>
      <c r="J279" s="68">
        <v>0</v>
      </c>
      <c r="K279" s="68">
        <f t="shared" si="103"/>
        <v>0</v>
      </c>
      <c r="L279" s="68">
        <v>0</v>
      </c>
      <c r="M279" s="68">
        <v>0</v>
      </c>
      <c r="N279" s="68">
        <f t="shared" si="102"/>
        <v>0</v>
      </c>
      <c r="O279" s="80">
        <f t="shared" si="100"/>
        <v>0</v>
      </c>
    </row>
    <row r="280" spans="1:15" x14ac:dyDescent="0.2">
      <c r="A280" s="58" t="s">
        <v>151</v>
      </c>
      <c r="B280" s="36"/>
      <c r="C280" s="62" t="s">
        <v>158</v>
      </c>
      <c r="D280" s="3"/>
      <c r="E280" s="3">
        <v>1</v>
      </c>
      <c r="F280" s="68">
        <v>200</v>
      </c>
      <c r="G280" s="68">
        <f t="shared" si="97"/>
        <v>200</v>
      </c>
      <c r="H280" s="67">
        <v>31.5</v>
      </c>
      <c r="I280" s="68">
        <v>1</v>
      </c>
      <c r="J280" s="68">
        <v>200</v>
      </c>
      <c r="K280" s="68">
        <f t="shared" si="103"/>
        <v>200</v>
      </c>
      <c r="L280" s="68">
        <v>0</v>
      </c>
      <c r="M280" s="68">
        <v>0</v>
      </c>
      <c r="N280" s="68">
        <f t="shared" si="102"/>
        <v>0</v>
      </c>
      <c r="O280" s="80">
        <f t="shared" si="100"/>
        <v>400</v>
      </c>
    </row>
    <row r="281" spans="1:15" x14ac:dyDescent="0.2">
      <c r="A281" s="52" t="s">
        <v>152</v>
      </c>
      <c r="B281" s="36"/>
      <c r="C281" s="63" t="s">
        <v>158</v>
      </c>
      <c r="D281" s="3"/>
      <c r="E281" s="3">
        <v>0</v>
      </c>
      <c r="F281" s="68">
        <v>0</v>
      </c>
      <c r="G281" s="68">
        <f t="shared" si="97"/>
        <v>0</v>
      </c>
      <c r="H281" s="68"/>
      <c r="I281" s="68">
        <v>0</v>
      </c>
      <c r="J281" s="68">
        <v>0</v>
      </c>
      <c r="K281" s="68">
        <v>0</v>
      </c>
      <c r="L281" s="68">
        <v>0</v>
      </c>
      <c r="M281" s="68">
        <v>0</v>
      </c>
      <c r="N281" s="68">
        <f t="shared" si="102"/>
        <v>0</v>
      </c>
      <c r="O281" s="80">
        <f t="shared" si="100"/>
        <v>0</v>
      </c>
    </row>
    <row r="282" spans="1:15" ht="38.25" x14ac:dyDescent="0.2">
      <c r="A282" s="58" t="s">
        <v>153</v>
      </c>
      <c r="B282" s="36"/>
      <c r="C282" s="63" t="s">
        <v>161</v>
      </c>
      <c r="D282" s="3"/>
      <c r="E282" s="3">
        <v>0</v>
      </c>
      <c r="F282" s="105">
        <v>0.5</v>
      </c>
      <c r="G282" s="68">
        <f t="shared" si="97"/>
        <v>0</v>
      </c>
      <c r="H282" s="68">
        <v>31</v>
      </c>
      <c r="I282" s="68">
        <v>0</v>
      </c>
      <c r="J282" s="68">
        <v>0</v>
      </c>
      <c r="K282" s="68">
        <f t="shared" ref="K282:K286" si="104">J282*I282</f>
        <v>0</v>
      </c>
      <c r="L282" s="68">
        <v>0</v>
      </c>
      <c r="M282" s="68">
        <v>0</v>
      </c>
      <c r="N282" s="68">
        <f t="shared" si="102"/>
        <v>0</v>
      </c>
      <c r="O282" s="80">
        <f t="shared" si="100"/>
        <v>0</v>
      </c>
    </row>
    <row r="283" spans="1:15" x14ac:dyDescent="0.2">
      <c r="A283" s="58" t="s">
        <v>154</v>
      </c>
      <c r="B283" s="36"/>
      <c r="C283" s="62" t="s">
        <v>160</v>
      </c>
      <c r="D283" s="3"/>
      <c r="E283" s="3">
        <v>50</v>
      </c>
      <c r="F283" s="105">
        <v>1</v>
      </c>
      <c r="G283" s="68">
        <f t="shared" si="97"/>
        <v>50</v>
      </c>
      <c r="H283" s="68">
        <v>31</v>
      </c>
      <c r="I283" s="68">
        <v>0</v>
      </c>
      <c r="J283" s="68">
        <v>0</v>
      </c>
      <c r="K283" s="68">
        <f t="shared" si="104"/>
        <v>0</v>
      </c>
      <c r="L283" s="68">
        <v>0</v>
      </c>
      <c r="M283" s="68">
        <v>0</v>
      </c>
      <c r="N283" s="68">
        <f t="shared" si="102"/>
        <v>0</v>
      </c>
      <c r="O283" s="80">
        <f t="shared" si="100"/>
        <v>50</v>
      </c>
    </row>
    <row r="284" spans="1:15" x14ac:dyDescent="0.2">
      <c r="A284" s="58" t="s">
        <v>155</v>
      </c>
      <c r="B284" s="36"/>
      <c r="C284" s="62" t="s">
        <v>158</v>
      </c>
      <c r="D284" s="3"/>
      <c r="E284" s="3">
        <v>0</v>
      </c>
      <c r="F284" s="3">
        <v>0</v>
      </c>
      <c r="G284" s="68">
        <f t="shared" si="97"/>
        <v>0</v>
      </c>
      <c r="H284" s="68"/>
      <c r="I284" s="68">
        <v>0</v>
      </c>
      <c r="J284" s="68">
        <v>0</v>
      </c>
      <c r="K284" s="68">
        <f t="shared" si="104"/>
        <v>0</v>
      </c>
      <c r="L284" s="68">
        <v>0</v>
      </c>
      <c r="M284" s="68">
        <v>0</v>
      </c>
      <c r="N284" s="68">
        <f t="shared" si="102"/>
        <v>0</v>
      </c>
      <c r="O284" s="80">
        <f t="shared" si="100"/>
        <v>0</v>
      </c>
    </row>
    <row r="285" spans="1:15" x14ac:dyDescent="0.2">
      <c r="A285" s="58" t="s">
        <v>156</v>
      </c>
      <c r="B285" s="36"/>
      <c r="C285" s="62" t="s">
        <v>158</v>
      </c>
      <c r="D285" s="3"/>
      <c r="E285" s="3">
        <v>0</v>
      </c>
      <c r="F285" s="3">
        <v>0</v>
      </c>
      <c r="G285" s="68">
        <f t="shared" si="97"/>
        <v>0</v>
      </c>
      <c r="H285" s="68"/>
      <c r="I285" s="68">
        <v>0</v>
      </c>
      <c r="J285" s="68">
        <v>0</v>
      </c>
      <c r="K285" s="68">
        <f t="shared" si="104"/>
        <v>0</v>
      </c>
      <c r="L285" s="68">
        <v>0</v>
      </c>
      <c r="M285" s="68">
        <v>0</v>
      </c>
      <c r="N285" s="68">
        <f t="shared" si="102"/>
        <v>0</v>
      </c>
      <c r="O285" s="80">
        <f t="shared" si="100"/>
        <v>0</v>
      </c>
    </row>
    <row r="286" spans="1:15" x14ac:dyDescent="0.2">
      <c r="A286" s="60" t="s">
        <v>157</v>
      </c>
      <c r="B286" s="36"/>
      <c r="C286" s="62" t="s">
        <v>158</v>
      </c>
      <c r="D286" s="3"/>
      <c r="E286" s="3">
        <v>0</v>
      </c>
      <c r="F286" s="3">
        <v>0</v>
      </c>
      <c r="G286" s="82">
        <f t="shared" si="97"/>
        <v>0</v>
      </c>
      <c r="H286" s="68"/>
      <c r="I286" s="68">
        <v>0</v>
      </c>
      <c r="J286" s="68">
        <v>0</v>
      </c>
      <c r="K286" s="82">
        <f t="shared" si="104"/>
        <v>0</v>
      </c>
      <c r="L286" s="68">
        <v>0</v>
      </c>
      <c r="M286" s="68">
        <v>0</v>
      </c>
      <c r="N286" s="82">
        <f t="shared" si="102"/>
        <v>0</v>
      </c>
      <c r="O286" s="80">
        <f t="shared" si="100"/>
        <v>0</v>
      </c>
    </row>
    <row r="287" spans="1:15" x14ac:dyDescent="0.2">
      <c r="A287" s="89" t="s">
        <v>216</v>
      </c>
      <c r="B287" s="36"/>
      <c r="C287" s="49"/>
      <c r="D287" s="3"/>
      <c r="E287" s="3"/>
      <c r="F287" s="3"/>
      <c r="G287" s="90">
        <f>G268+G247+G228+G209+G188+G169+G150+G131+G109+G90+G71+G52+G31+G12</f>
        <v>119182.5</v>
      </c>
      <c r="H287" s="3"/>
      <c r="I287" s="3"/>
      <c r="J287" s="3"/>
      <c r="K287" s="90">
        <f>K268+K247+K228+K209+K188+K169+K150+K131+K109+K90+K71+K52+K31+K12</f>
        <v>270345</v>
      </c>
      <c r="L287" s="3"/>
      <c r="M287" s="3"/>
      <c r="N287" s="90">
        <f>N268+N247+N228+N209+N188+N169+N150+N131+N109+N90+N71+N52+N31+N12</f>
        <v>142800</v>
      </c>
      <c r="O287" s="91">
        <f>G287+K287+N287</f>
        <v>532327.5</v>
      </c>
    </row>
    <row r="288" spans="1:15" ht="13.5" thickBot="1" x14ac:dyDescent="0.25"/>
    <row r="289" spans="1:3" ht="16.5" thickBot="1" x14ac:dyDescent="0.3">
      <c r="A289" s="192" t="s">
        <v>26</v>
      </c>
      <c r="B289" s="193"/>
      <c r="C289" s="77"/>
    </row>
    <row r="290" spans="1:3" ht="25.5" x14ac:dyDescent="0.2">
      <c r="A290" s="76" t="s">
        <v>94</v>
      </c>
      <c r="B290" s="75">
        <v>1</v>
      </c>
    </row>
    <row r="291" spans="1:3" x14ac:dyDescent="0.2">
      <c r="A291" s="76" t="s">
        <v>207</v>
      </c>
      <c r="B291" s="75">
        <v>2</v>
      </c>
    </row>
    <row r="292" spans="1:3" x14ac:dyDescent="0.2">
      <c r="A292" s="53" t="s">
        <v>95</v>
      </c>
      <c r="B292" s="36">
        <v>3</v>
      </c>
    </row>
    <row r="293" spans="1:3" x14ac:dyDescent="0.2">
      <c r="A293" s="53" t="s">
        <v>96</v>
      </c>
      <c r="B293" s="36">
        <v>4</v>
      </c>
    </row>
    <row r="294" spans="1:3" x14ac:dyDescent="0.2">
      <c r="A294" s="53" t="s">
        <v>61</v>
      </c>
      <c r="B294" s="36">
        <v>5</v>
      </c>
    </row>
    <row r="295" spans="1:3" x14ac:dyDescent="0.2">
      <c r="A295" s="53" t="s">
        <v>97</v>
      </c>
      <c r="B295" s="36">
        <v>6</v>
      </c>
    </row>
    <row r="296" spans="1:3" x14ac:dyDescent="0.2">
      <c r="A296" s="53" t="s">
        <v>98</v>
      </c>
      <c r="B296" s="36">
        <v>7</v>
      </c>
    </row>
    <row r="297" spans="1:3" x14ac:dyDescent="0.2">
      <c r="A297" s="53" t="s">
        <v>99</v>
      </c>
      <c r="B297" s="36">
        <v>8</v>
      </c>
    </row>
    <row r="298" spans="1:3" x14ac:dyDescent="0.2">
      <c r="A298" s="76" t="s">
        <v>100</v>
      </c>
      <c r="B298" s="36">
        <v>9</v>
      </c>
    </row>
    <row r="299" spans="1:3" ht="25.5" x14ac:dyDescent="0.2">
      <c r="A299" s="76" t="s">
        <v>101</v>
      </c>
      <c r="B299" s="36">
        <v>10</v>
      </c>
    </row>
    <row r="300" spans="1:3" x14ac:dyDescent="0.2">
      <c r="A300" s="53" t="s">
        <v>102</v>
      </c>
      <c r="B300" s="36">
        <v>11</v>
      </c>
    </row>
    <row r="301" spans="1:3" ht="25.5" x14ac:dyDescent="0.2">
      <c r="A301" s="76" t="s">
        <v>103</v>
      </c>
      <c r="B301" s="36">
        <v>12</v>
      </c>
    </row>
    <row r="302" spans="1:3" x14ac:dyDescent="0.2">
      <c r="A302" s="76" t="s">
        <v>104</v>
      </c>
      <c r="B302" s="36">
        <v>13</v>
      </c>
    </row>
    <row r="303" spans="1:3" ht="25.5" x14ac:dyDescent="0.2">
      <c r="A303" s="76" t="s">
        <v>105</v>
      </c>
      <c r="B303" s="36">
        <v>14</v>
      </c>
    </row>
    <row r="304" spans="1:3" ht="38.25" x14ac:dyDescent="0.2">
      <c r="A304" s="76" t="s">
        <v>106</v>
      </c>
      <c r="B304" s="36">
        <v>15</v>
      </c>
    </row>
    <row r="305" spans="1:2" x14ac:dyDescent="0.2">
      <c r="A305" s="53" t="s">
        <v>107</v>
      </c>
      <c r="B305" s="36">
        <v>16</v>
      </c>
    </row>
    <row r="306" spans="1:2" x14ac:dyDescent="0.2">
      <c r="A306" s="53" t="s">
        <v>108</v>
      </c>
      <c r="B306" s="36">
        <v>17</v>
      </c>
    </row>
    <row r="307" spans="1:2" x14ac:dyDescent="0.2">
      <c r="A307" s="53" t="s">
        <v>109</v>
      </c>
      <c r="B307" s="36">
        <v>18</v>
      </c>
    </row>
    <row r="308" spans="1:2" x14ac:dyDescent="0.2">
      <c r="A308" s="76" t="s">
        <v>110</v>
      </c>
      <c r="B308" s="36">
        <v>19</v>
      </c>
    </row>
    <row r="309" spans="1:2" x14ac:dyDescent="0.2">
      <c r="A309" s="76" t="s">
        <v>111</v>
      </c>
      <c r="B309" s="36">
        <v>20</v>
      </c>
    </row>
    <row r="310" spans="1:2" ht="25.5" x14ac:dyDescent="0.2">
      <c r="A310" s="76" t="s">
        <v>112</v>
      </c>
      <c r="B310" s="36">
        <v>21</v>
      </c>
    </row>
    <row r="311" spans="1:2" x14ac:dyDescent="0.2">
      <c r="A311" s="53" t="s">
        <v>113</v>
      </c>
      <c r="B311" s="36">
        <v>22</v>
      </c>
    </row>
    <row r="312" spans="1:2" x14ac:dyDescent="0.2">
      <c r="A312" s="53" t="s">
        <v>114</v>
      </c>
      <c r="B312" s="36">
        <v>23</v>
      </c>
    </row>
    <row r="313" spans="1:2" x14ac:dyDescent="0.2">
      <c r="A313" s="53" t="s">
        <v>115</v>
      </c>
      <c r="B313" s="36">
        <v>24</v>
      </c>
    </row>
    <row r="314" spans="1:2" x14ac:dyDescent="0.2">
      <c r="A314" s="53" t="s">
        <v>116</v>
      </c>
      <c r="B314" s="36">
        <v>25</v>
      </c>
    </row>
    <row r="315" spans="1:2" ht="25.5" x14ac:dyDescent="0.2">
      <c r="A315" s="76" t="s">
        <v>117</v>
      </c>
      <c r="B315" s="36">
        <v>26</v>
      </c>
    </row>
    <row r="316" spans="1:2" x14ac:dyDescent="0.2">
      <c r="A316" s="53" t="s">
        <v>118</v>
      </c>
      <c r="B316" s="36">
        <v>27</v>
      </c>
    </row>
    <row r="317" spans="1:2" x14ac:dyDescent="0.2">
      <c r="A317" s="53" t="s">
        <v>119</v>
      </c>
      <c r="B317" s="36">
        <v>28</v>
      </c>
    </row>
    <row r="318" spans="1:2" x14ac:dyDescent="0.2">
      <c r="A318" s="76" t="s">
        <v>120</v>
      </c>
      <c r="B318" s="36">
        <v>29</v>
      </c>
    </row>
    <row r="319" spans="1:2" x14ac:dyDescent="0.2">
      <c r="A319" s="53" t="s">
        <v>121</v>
      </c>
      <c r="B319" s="36">
        <v>30</v>
      </c>
    </row>
    <row r="320" spans="1:2" x14ac:dyDescent="0.2">
      <c r="A320" s="53" t="s">
        <v>122</v>
      </c>
      <c r="B320" s="36">
        <v>31</v>
      </c>
    </row>
    <row r="321" spans="1:2" x14ac:dyDescent="0.2">
      <c r="A321" s="53" t="s">
        <v>123</v>
      </c>
      <c r="B321" s="36">
        <v>32</v>
      </c>
    </row>
    <row r="322" spans="1:2" ht="25.5" x14ac:dyDescent="0.2">
      <c r="A322" s="76" t="s">
        <v>124</v>
      </c>
      <c r="B322" s="36">
        <v>33</v>
      </c>
    </row>
    <row r="323" spans="1:2" ht="25.5" x14ac:dyDescent="0.2">
      <c r="A323" s="76" t="s">
        <v>125</v>
      </c>
      <c r="B323" s="36">
        <v>34</v>
      </c>
    </row>
    <row r="324" spans="1:2" x14ac:dyDescent="0.2">
      <c r="A324" s="53" t="s">
        <v>126</v>
      </c>
      <c r="B324" s="36">
        <v>35</v>
      </c>
    </row>
    <row r="325" spans="1:2" x14ac:dyDescent="0.2">
      <c r="A325" s="49" t="s">
        <v>127</v>
      </c>
      <c r="B325" s="36">
        <v>36</v>
      </c>
    </row>
    <row r="326" spans="1:2" x14ac:dyDescent="0.2">
      <c r="A326" s="49" t="s">
        <v>128</v>
      </c>
      <c r="B326" s="36">
        <v>37</v>
      </c>
    </row>
    <row r="327" spans="1:2" x14ac:dyDescent="0.2">
      <c r="A327" s="54" t="s">
        <v>30</v>
      </c>
      <c r="B327" s="36">
        <v>38</v>
      </c>
    </row>
  </sheetData>
  <mergeCells count="44">
    <mergeCell ref="A228:C228"/>
    <mergeCell ref="D228:E228"/>
    <mergeCell ref="A289:B289"/>
    <mergeCell ref="A247:C247"/>
    <mergeCell ref="D247:E247"/>
    <mergeCell ref="A266:H266"/>
    <mergeCell ref="A267:D267"/>
    <mergeCell ref="A268:C268"/>
    <mergeCell ref="D268:E268"/>
    <mergeCell ref="A128:H128"/>
    <mergeCell ref="A130:D130"/>
    <mergeCell ref="A208:D208"/>
    <mergeCell ref="A209:C209"/>
    <mergeCell ref="D209:E209"/>
    <mergeCell ref="A207:H207"/>
    <mergeCell ref="A150:C150"/>
    <mergeCell ref="A169:C169"/>
    <mergeCell ref="A188:C188"/>
    <mergeCell ref="A131:C131"/>
    <mergeCell ref="D131:E131"/>
    <mergeCell ref="I5:K5"/>
    <mergeCell ref="A1:O1"/>
    <mergeCell ref="A2:O2"/>
    <mergeCell ref="A3:O3"/>
    <mergeCell ref="A109:C109"/>
    <mergeCell ref="D109:E109"/>
    <mergeCell ref="A90:C90"/>
    <mergeCell ref="D90:E90"/>
    <mergeCell ref="O5:O6"/>
    <mergeCell ref="H5:H6"/>
    <mergeCell ref="L5:N5"/>
    <mergeCell ref="A71:C71"/>
    <mergeCell ref="D71:E71"/>
    <mergeCell ref="A9:H9"/>
    <mergeCell ref="A51:D51"/>
    <mergeCell ref="A50:H50"/>
    <mergeCell ref="A10:D10"/>
    <mergeCell ref="A12:C12"/>
    <mergeCell ref="D12:E12"/>
    <mergeCell ref="A31:C31"/>
    <mergeCell ref="D31:E31"/>
    <mergeCell ref="A52:C52"/>
    <mergeCell ref="D52:E52"/>
    <mergeCell ref="E5:G5"/>
  </mergeCells>
  <phoneticPr fontId="0" type="noConversion"/>
  <printOptions horizontalCentered="1"/>
  <pageMargins left="0.35433070866141736" right="0.27559055118110237" top="0.27559055118110237" bottom="0.31496062992125984" header="0" footer="0"/>
  <pageSetup scale="7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Protección y control</vt:lpstr>
      <vt:lpstr>Manejo de Recursos</vt:lpstr>
      <vt:lpstr>Investigacion y Monitoreo</vt:lpstr>
      <vt:lpstr>Uso Público</vt:lpstr>
      <vt:lpstr>Programa Administracion</vt:lpstr>
      <vt:lpstr>Presupuesto</vt:lpstr>
      <vt:lpstr>'Investigacion y Monitoreo'!Área_de_impresión</vt:lpstr>
      <vt:lpstr>'Manejo de Recursos'!Área_de_impresión</vt:lpstr>
      <vt:lpstr>Presupuesto!Área_de_impresión</vt:lpstr>
      <vt:lpstr>'Programa Administracion'!Área_de_impresión</vt:lpstr>
      <vt:lpstr>'Protección y control'!Área_de_impresión</vt:lpstr>
      <vt:lpstr>'Uso Público'!Área_de_impresión</vt:lpstr>
    </vt:vector>
  </TitlesOfParts>
  <Company>CONAP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</dc:creator>
  <cp:lastModifiedBy>Eduardo Aguilar</cp:lastModifiedBy>
  <cp:lastPrinted>2017-03-17T05:57:38Z</cp:lastPrinted>
  <dcterms:created xsi:type="dcterms:W3CDTF">2001-01-15T17:49:33Z</dcterms:created>
  <dcterms:modified xsi:type="dcterms:W3CDTF">2017-03-17T05:58:08Z</dcterms:modified>
</cp:coreProperties>
</file>